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<sst xmlns="http://schemas.openxmlformats.org/spreadsheetml/2006/main" count="162" uniqueCount="89">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</sst>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143386700</v>
      </c>
      <c r="E10" s="14">
        <f t="shared" si="0"/>
        <v>7679323.059999999</v>
      </c>
      <c r="F10" s="14">
        <f t="shared" si="0"/>
        <v>151066023.06</v>
      </c>
      <c r="G10" s="14">
        <f t="shared" si="0"/>
        <v>107229877.18</v>
      </c>
      <c r="H10" s="14">
        <f t="shared" si="0"/>
        <v>105486979.38999999</v>
      </c>
      <c r="I10" s="14">
        <f t="shared" si="0"/>
        <v>43836145.88000001</v>
      </c>
    </row>
    <row r="11" spans="2:9" ht="12.75">
      <c r="B11" s="3" t="s">
        <v>12</v>
      </c>
      <c r="C11" s="9"/>
      <c r="D11" s="15">
        <f aca="true" t="shared" si="1" ref="D11:I11">SUM(D12:D18)</f>
        <v>83305700</v>
      </c>
      <c r="E11" s="15">
        <f t="shared" si="1"/>
        <v>900451.7</v>
      </c>
      <c r="F11" s="15">
        <f t="shared" si="1"/>
        <v>84206151.7</v>
      </c>
      <c r="G11" s="15">
        <f t="shared" si="1"/>
        <v>64013978</v>
      </c>
      <c r="H11" s="15">
        <f t="shared" si="1"/>
        <v>64013978</v>
      </c>
      <c r="I11" s="15">
        <f t="shared" si="1"/>
        <v>20192173.700000007</v>
      </c>
    </row>
    <row r="12" spans="2:9" ht="12.75">
      <c r="B12" s="13" t="s">
        <v>13</v>
      </c>
      <c r="C12" s="11"/>
      <c r="D12" s="15">
        <v>55754305</v>
      </c>
      <c r="E12" s="16">
        <v>-508356.3</v>
      </c>
      <c r="F12" s="16">
        <f>D12+E12</f>
        <v>55245948.7</v>
      </c>
      <c r="G12" s="16">
        <v>48013221.37</v>
      </c>
      <c r="H12" s="16">
        <v>48013221.37</v>
      </c>
      <c r="I12" s="16">
        <f>F12-G12</f>
        <v>7232727.330000006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13696039</v>
      </c>
      <c r="E14" s="16">
        <v>1363808</v>
      </c>
      <c r="F14" s="16">
        <f t="shared" si="2"/>
        <v>15059847</v>
      </c>
      <c r="G14" s="16">
        <v>5971248.99</v>
      </c>
      <c r="H14" s="16">
        <v>5971248.99</v>
      </c>
      <c r="I14" s="16">
        <f t="shared" si="3"/>
        <v>9088598.01</v>
      </c>
    </row>
    <row r="15" spans="2:9" ht="12.75">
      <c r="B15" s="13" t="s">
        <v>16</v>
      </c>
      <c r="C15" s="11"/>
      <c r="D15" s="15">
        <v>10900000</v>
      </c>
      <c r="E15" s="16">
        <v>0</v>
      </c>
      <c r="F15" s="16">
        <f t="shared" si="2"/>
        <v>10900000</v>
      </c>
      <c r="G15" s="16">
        <v>8346878.3</v>
      </c>
      <c r="H15" s="16">
        <v>8346878.3</v>
      </c>
      <c r="I15" s="16">
        <f t="shared" si="3"/>
        <v>2553121.7</v>
      </c>
    </row>
    <row r="16" spans="2:9" ht="12.75">
      <c r="B16" s="13" t="s">
        <v>17</v>
      </c>
      <c r="C16" s="11"/>
      <c r="D16" s="15">
        <v>2955356</v>
      </c>
      <c r="E16" s="16">
        <v>45000</v>
      </c>
      <c r="F16" s="16">
        <f t="shared" si="2"/>
        <v>3000356</v>
      </c>
      <c r="G16" s="16">
        <v>1682629.34</v>
      </c>
      <c r="H16" s="16">
        <v>1682629.34</v>
      </c>
      <c r="I16" s="16">
        <f t="shared" si="3"/>
        <v>1317726.66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18065000</v>
      </c>
      <c r="E19" s="15">
        <f t="shared" si="4"/>
        <v>1935527.19</v>
      </c>
      <c r="F19" s="15">
        <f t="shared" si="4"/>
        <v>20000527.189999998</v>
      </c>
      <c r="G19" s="15">
        <f t="shared" si="4"/>
        <v>14286260.389999999</v>
      </c>
      <c r="H19" s="15">
        <f t="shared" si="4"/>
        <v>13034248.159999998</v>
      </c>
      <c r="I19" s="15">
        <f t="shared" si="4"/>
        <v>5714266.8</v>
      </c>
    </row>
    <row r="20" spans="2:9" ht="12.75">
      <c r="B20" s="13" t="s">
        <v>21</v>
      </c>
      <c r="C20" s="11"/>
      <c r="D20" s="15">
        <v>1770000</v>
      </c>
      <c r="E20" s="16">
        <v>-231535.03</v>
      </c>
      <c r="F20" s="15">
        <f aca="true" t="shared" si="5" ref="F20:F28">D20+E20</f>
        <v>1538464.97</v>
      </c>
      <c r="G20" s="16">
        <v>875485.4</v>
      </c>
      <c r="H20" s="16">
        <v>785779.67</v>
      </c>
      <c r="I20" s="16">
        <f>F20-G20</f>
        <v>662979.57</v>
      </c>
    </row>
    <row r="21" spans="2:9" ht="12.75">
      <c r="B21" s="13" t="s">
        <v>22</v>
      </c>
      <c r="C21" s="11"/>
      <c r="D21" s="15">
        <v>220000</v>
      </c>
      <c r="E21" s="16">
        <v>38700</v>
      </c>
      <c r="F21" s="15">
        <f t="shared" si="5"/>
        <v>258700</v>
      </c>
      <c r="G21" s="16">
        <v>139137.8</v>
      </c>
      <c r="H21" s="16">
        <v>131743.8</v>
      </c>
      <c r="I21" s="16">
        <f aca="true" t="shared" si="6" ref="I21:I83">F21-G21</f>
        <v>119562.20000000001</v>
      </c>
    </row>
    <row r="22" spans="2:9" ht="12.75">
      <c r="B22" s="13" t="s">
        <v>23</v>
      </c>
      <c r="C22" s="11"/>
      <c r="D22" s="15">
        <v>490000</v>
      </c>
      <c r="E22" s="16">
        <v>20000</v>
      </c>
      <c r="F22" s="15">
        <f t="shared" si="5"/>
        <v>510000</v>
      </c>
      <c r="G22" s="16">
        <v>383594.57</v>
      </c>
      <c r="H22" s="16">
        <v>314953.36</v>
      </c>
      <c r="I22" s="16">
        <f t="shared" si="6"/>
        <v>126405.43</v>
      </c>
    </row>
    <row r="23" spans="2:9" ht="12.75">
      <c r="B23" s="13" t="s">
        <v>24</v>
      </c>
      <c r="C23" s="11"/>
      <c r="D23" s="15">
        <v>11060000</v>
      </c>
      <c r="E23" s="16">
        <v>490866.77</v>
      </c>
      <c r="F23" s="15">
        <f t="shared" si="5"/>
        <v>11550866.77</v>
      </c>
      <c r="G23" s="16">
        <v>7550869.24</v>
      </c>
      <c r="H23" s="16">
        <v>7442948.64</v>
      </c>
      <c r="I23" s="16">
        <f t="shared" si="6"/>
        <v>3999997.5299999993</v>
      </c>
    </row>
    <row r="24" spans="2:9" ht="12.75">
      <c r="B24" s="13" t="s">
        <v>25</v>
      </c>
      <c r="C24" s="11"/>
      <c r="D24" s="15">
        <v>87000</v>
      </c>
      <c r="E24" s="16">
        <v>10000</v>
      </c>
      <c r="F24" s="15">
        <f t="shared" si="5"/>
        <v>97000</v>
      </c>
      <c r="G24" s="16">
        <v>37365.92</v>
      </c>
      <c r="H24" s="16">
        <v>37365.92</v>
      </c>
      <c r="I24" s="16">
        <f t="shared" si="6"/>
        <v>59634.08</v>
      </c>
    </row>
    <row r="25" spans="2:9" ht="12.75">
      <c r="B25" s="13" t="s">
        <v>26</v>
      </c>
      <c r="C25" s="11"/>
      <c r="D25" s="15">
        <v>2598000</v>
      </c>
      <c r="E25" s="16">
        <v>645000</v>
      </c>
      <c r="F25" s="15">
        <f t="shared" si="5"/>
        <v>3243000</v>
      </c>
      <c r="G25" s="16">
        <v>3089423.42</v>
      </c>
      <c r="H25" s="16">
        <v>2280884.74</v>
      </c>
      <c r="I25" s="16">
        <f t="shared" si="6"/>
        <v>153576.58000000007</v>
      </c>
    </row>
    <row r="26" spans="2:9" ht="12.75">
      <c r="B26" s="13" t="s">
        <v>27</v>
      </c>
      <c r="C26" s="11"/>
      <c r="D26" s="15">
        <v>270000</v>
      </c>
      <c r="E26" s="16">
        <v>0</v>
      </c>
      <c r="F26" s="15">
        <f t="shared" si="5"/>
        <v>270000</v>
      </c>
      <c r="G26" s="16">
        <v>92420.53</v>
      </c>
      <c r="H26" s="16">
        <v>92420.53</v>
      </c>
      <c r="I26" s="16">
        <f t="shared" si="6"/>
        <v>177579.47</v>
      </c>
    </row>
    <row r="27" spans="2:9" ht="12.75">
      <c r="B27" s="13" t="s">
        <v>28</v>
      </c>
      <c r="C27" s="11"/>
      <c r="D27" s="15">
        <v>10000</v>
      </c>
      <c r="E27" s="16">
        <v>0</v>
      </c>
      <c r="F27" s="15">
        <f t="shared" si="5"/>
        <v>10000</v>
      </c>
      <c r="G27" s="16">
        <v>0</v>
      </c>
      <c r="H27" s="16">
        <v>0</v>
      </c>
      <c r="I27" s="16">
        <f t="shared" si="6"/>
        <v>10000</v>
      </c>
    </row>
    <row r="28" spans="2:9" ht="12.75">
      <c r="B28" s="13" t="s">
        <v>29</v>
      </c>
      <c r="C28" s="11"/>
      <c r="D28" s="15">
        <v>1560000</v>
      </c>
      <c r="E28" s="16">
        <v>962495.45</v>
      </c>
      <c r="F28" s="15">
        <f t="shared" si="5"/>
        <v>2522495.45</v>
      </c>
      <c r="G28" s="16">
        <v>2117963.51</v>
      </c>
      <c r="H28" s="16">
        <v>1948151.5</v>
      </c>
      <c r="I28" s="16">
        <f t="shared" si="6"/>
        <v>404531.9400000004</v>
      </c>
    </row>
    <row r="29" spans="2:9" ht="12.75">
      <c r="B29" s="3" t="s">
        <v>30</v>
      </c>
      <c r="C29" s="9"/>
      <c r="D29" s="15">
        <f aca="true" t="shared" si="7" ref="D29:I29">SUM(D30:D38)</f>
        <v>17686300</v>
      </c>
      <c r="E29" s="15">
        <f t="shared" si="7"/>
        <v>382751.3300000001</v>
      </c>
      <c r="F29" s="15">
        <f t="shared" si="7"/>
        <v>18069051.33</v>
      </c>
      <c r="G29" s="15">
        <f t="shared" si="7"/>
        <v>13166777.51</v>
      </c>
      <c r="H29" s="15">
        <f t="shared" si="7"/>
        <v>12795834.19</v>
      </c>
      <c r="I29" s="15">
        <f t="shared" si="7"/>
        <v>4902273.82</v>
      </c>
    </row>
    <row r="30" spans="2:9" ht="12.75">
      <c r="B30" s="13" t="s">
        <v>31</v>
      </c>
      <c r="C30" s="11"/>
      <c r="D30" s="15">
        <v>8277300</v>
      </c>
      <c r="E30" s="16">
        <v>710000</v>
      </c>
      <c r="F30" s="15">
        <f aca="true" t="shared" si="8" ref="F30:F38">D30+E30</f>
        <v>8987300</v>
      </c>
      <c r="G30" s="16">
        <v>7479034.87</v>
      </c>
      <c r="H30" s="16">
        <v>7472260.83</v>
      </c>
      <c r="I30" s="16">
        <f t="shared" si="6"/>
        <v>1508265.13</v>
      </c>
    </row>
    <row r="31" spans="2:9" ht="12.75">
      <c r="B31" s="13" t="s">
        <v>32</v>
      </c>
      <c r="C31" s="11"/>
      <c r="D31" s="15">
        <v>200000</v>
      </c>
      <c r="E31" s="16">
        <v>7049</v>
      </c>
      <c r="F31" s="15">
        <f t="shared" si="8"/>
        <v>207049</v>
      </c>
      <c r="G31" s="16">
        <v>129413.4</v>
      </c>
      <c r="H31" s="16">
        <v>123497.4</v>
      </c>
      <c r="I31" s="16">
        <f t="shared" si="6"/>
        <v>77635.6</v>
      </c>
    </row>
    <row r="32" spans="2:9" ht="12.75">
      <c r="B32" s="13" t="s">
        <v>33</v>
      </c>
      <c r="C32" s="11"/>
      <c r="D32" s="15">
        <v>1075000</v>
      </c>
      <c r="E32" s="16">
        <v>40964.06</v>
      </c>
      <c r="F32" s="15">
        <f t="shared" si="8"/>
        <v>1115964.06</v>
      </c>
      <c r="G32" s="16">
        <v>784828.38</v>
      </c>
      <c r="H32" s="16">
        <v>663028.38</v>
      </c>
      <c r="I32" s="16">
        <f t="shared" si="6"/>
        <v>331135.68000000005</v>
      </c>
    </row>
    <row r="33" spans="2:9" ht="12.75">
      <c r="B33" s="13" t="s">
        <v>34</v>
      </c>
      <c r="C33" s="11"/>
      <c r="D33" s="15">
        <v>355000</v>
      </c>
      <c r="E33" s="16">
        <v>4249.78</v>
      </c>
      <c r="F33" s="15">
        <f t="shared" si="8"/>
        <v>359249.78</v>
      </c>
      <c r="G33" s="16">
        <v>359494.16</v>
      </c>
      <c r="H33" s="16">
        <v>359494.16</v>
      </c>
      <c r="I33" s="16">
        <f t="shared" si="6"/>
        <v>-244.37999999994645</v>
      </c>
    </row>
    <row r="34" spans="2:9" ht="12.75">
      <c r="B34" s="13" t="s">
        <v>35</v>
      </c>
      <c r="C34" s="11"/>
      <c r="D34" s="15">
        <v>2843000</v>
      </c>
      <c r="E34" s="16">
        <v>664399.59</v>
      </c>
      <c r="F34" s="15">
        <f t="shared" si="8"/>
        <v>3507399.59</v>
      </c>
      <c r="G34" s="16">
        <v>2098045.96</v>
      </c>
      <c r="H34" s="16">
        <v>2000785.96</v>
      </c>
      <c r="I34" s="16">
        <f t="shared" si="6"/>
        <v>1409353.63</v>
      </c>
    </row>
    <row r="35" spans="2:9" ht="12.75">
      <c r="B35" s="13" t="s">
        <v>36</v>
      </c>
      <c r="C35" s="11"/>
      <c r="D35" s="15">
        <v>80000</v>
      </c>
      <c r="E35" s="16">
        <v>-60000</v>
      </c>
      <c r="F35" s="15">
        <f t="shared" si="8"/>
        <v>20000</v>
      </c>
      <c r="G35" s="16">
        <v>15128</v>
      </c>
      <c r="H35" s="16">
        <v>15128</v>
      </c>
      <c r="I35" s="16">
        <f t="shared" si="6"/>
        <v>4872</v>
      </c>
    </row>
    <row r="36" spans="2:9" ht="12.75">
      <c r="B36" s="13" t="s">
        <v>37</v>
      </c>
      <c r="C36" s="11"/>
      <c r="D36" s="15">
        <v>75000</v>
      </c>
      <c r="E36" s="16">
        <v>-54532</v>
      </c>
      <c r="F36" s="15">
        <f t="shared" si="8"/>
        <v>20468</v>
      </c>
      <c r="G36" s="16">
        <v>0</v>
      </c>
      <c r="H36" s="16">
        <v>0</v>
      </c>
      <c r="I36" s="16">
        <f t="shared" si="6"/>
        <v>20468</v>
      </c>
    </row>
    <row r="37" spans="2:9" ht="12.75">
      <c r="B37" s="13" t="s">
        <v>38</v>
      </c>
      <c r="C37" s="11"/>
      <c r="D37" s="15">
        <v>3395000</v>
      </c>
      <c r="E37" s="16">
        <v>-1942784.08</v>
      </c>
      <c r="F37" s="15">
        <f t="shared" si="8"/>
        <v>1452215.92</v>
      </c>
      <c r="G37" s="16">
        <v>1011399.14</v>
      </c>
      <c r="H37" s="16">
        <v>872205.86</v>
      </c>
      <c r="I37" s="16">
        <f t="shared" si="6"/>
        <v>440816.7799999999</v>
      </c>
    </row>
    <row r="38" spans="2:9" ht="12.75">
      <c r="B38" s="13" t="s">
        <v>39</v>
      </c>
      <c r="C38" s="11"/>
      <c r="D38" s="15">
        <v>1386000</v>
      </c>
      <c r="E38" s="16">
        <v>1013404.98</v>
      </c>
      <c r="F38" s="15">
        <f t="shared" si="8"/>
        <v>2399404.98</v>
      </c>
      <c r="G38" s="16">
        <v>1289433.6</v>
      </c>
      <c r="H38" s="16">
        <v>1289433.6</v>
      </c>
      <c r="I38" s="16">
        <f t="shared" si="6"/>
        <v>1109971.38</v>
      </c>
    </row>
    <row r="39" spans="2:9" ht="25.5" customHeight="1">
      <c r="B39" s="37" t="s">
        <v>40</v>
      </c>
      <c r="C39" s="38"/>
      <c r="D39" s="15">
        <f aca="true" t="shared" si="9" ref="D39:I39">SUM(D40:D48)</f>
        <v>15100700</v>
      </c>
      <c r="E39" s="15">
        <f t="shared" si="9"/>
        <v>2994939.53</v>
      </c>
      <c r="F39" s="15">
        <f>SUM(F40:F48)</f>
        <v>18095639.53</v>
      </c>
      <c r="G39" s="15">
        <f t="shared" si="9"/>
        <v>14133692.46</v>
      </c>
      <c r="H39" s="15">
        <f t="shared" si="9"/>
        <v>14013750.22</v>
      </c>
      <c r="I39" s="15">
        <f t="shared" si="9"/>
        <v>3961947.069999999</v>
      </c>
    </row>
    <row r="40" spans="2:9" ht="12.75">
      <c r="B40" s="13" t="s">
        <v>41</v>
      </c>
      <c r="C40" s="11"/>
      <c r="D40" s="15">
        <v>5000000</v>
      </c>
      <c r="E40" s="16">
        <v>610000</v>
      </c>
      <c r="F40" s="15">
        <f>D40+E40</f>
        <v>5610000</v>
      </c>
      <c r="G40" s="16">
        <v>3066396</v>
      </c>
      <c r="H40" s="16">
        <v>3066396</v>
      </c>
      <c r="I40" s="16">
        <f t="shared" si="6"/>
        <v>2543604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4800700</v>
      </c>
      <c r="E43" s="16">
        <v>2384939.53</v>
      </c>
      <c r="F43" s="15">
        <f t="shared" si="10"/>
        <v>7185639.529999999</v>
      </c>
      <c r="G43" s="16">
        <v>6900933.99</v>
      </c>
      <c r="H43" s="16">
        <v>6780991.75</v>
      </c>
      <c r="I43" s="16">
        <f t="shared" si="6"/>
        <v>284705.5399999991</v>
      </c>
    </row>
    <row r="44" spans="2:9" ht="12.75">
      <c r="B44" s="13" t="s">
        <v>45</v>
      </c>
      <c r="C44" s="11"/>
      <c r="D44" s="15">
        <v>5300000</v>
      </c>
      <c r="E44" s="16">
        <v>0</v>
      </c>
      <c r="F44" s="15">
        <f t="shared" si="10"/>
        <v>5300000</v>
      </c>
      <c r="G44" s="16">
        <v>4166362.47</v>
      </c>
      <c r="H44" s="16">
        <v>4166362.47</v>
      </c>
      <c r="I44" s="16">
        <f t="shared" si="6"/>
        <v>1133637.5299999998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790000</v>
      </c>
      <c r="E49" s="15">
        <f t="shared" si="11"/>
        <v>2698463.7</v>
      </c>
      <c r="F49" s="15">
        <f t="shared" si="11"/>
        <v>3488463.7</v>
      </c>
      <c r="G49" s="15">
        <f t="shared" si="11"/>
        <v>497832.32</v>
      </c>
      <c r="H49" s="15">
        <f t="shared" si="11"/>
        <v>497832.32</v>
      </c>
      <c r="I49" s="15">
        <f t="shared" si="11"/>
        <v>2990631.38</v>
      </c>
    </row>
    <row r="50" spans="2:9" ht="12.75">
      <c r="B50" s="13" t="s">
        <v>51</v>
      </c>
      <c r="C50" s="11"/>
      <c r="D50" s="15">
        <v>220000</v>
      </c>
      <c r="E50" s="16">
        <v>350677.2</v>
      </c>
      <c r="F50" s="15">
        <f t="shared" si="10"/>
        <v>570677.2</v>
      </c>
      <c r="G50" s="16">
        <v>341420.82</v>
      </c>
      <c r="H50" s="16">
        <v>341420.82</v>
      </c>
      <c r="I50" s="16">
        <f t="shared" si="6"/>
        <v>229256.37999999995</v>
      </c>
    </row>
    <row r="51" spans="2:9" ht="12.75">
      <c r="B51" s="13" t="s">
        <v>52</v>
      </c>
      <c r="C51" s="11"/>
      <c r="D51" s="15">
        <v>20000</v>
      </c>
      <c r="E51" s="16">
        <v>-20000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250000</v>
      </c>
      <c r="E53" s="16">
        <v>2500000</v>
      </c>
      <c r="F53" s="15">
        <f t="shared" si="10"/>
        <v>2750000</v>
      </c>
      <c r="G53" s="16">
        <v>0</v>
      </c>
      <c r="H53" s="16">
        <v>0</v>
      </c>
      <c r="I53" s="16">
        <f t="shared" si="6"/>
        <v>2750000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290000</v>
      </c>
      <c r="E55" s="16">
        <v>-132213.5</v>
      </c>
      <c r="F55" s="15">
        <f t="shared" si="10"/>
        <v>157786.5</v>
      </c>
      <c r="G55" s="16">
        <v>156411.5</v>
      </c>
      <c r="H55" s="16">
        <v>156411.5</v>
      </c>
      <c r="I55" s="16">
        <f t="shared" si="6"/>
        <v>1375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6254000</v>
      </c>
      <c r="E59" s="15">
        <f>SUM(E60:E62)</f>
        <v>169239.61</v>
      </c>
      <c r="F59" s="15">
        <f>SUM(F60:F62)</f>
        <v>6423239.609999999</v>
      </c>
      <c r="G59" s="15">
        <f>SUM(G60:G62)</f>
        <v>864786.5</v>
      </c>
      <c r="H59" s="15">
        <f>SUM(H60:H62)</f>
        <v>864786.5</v>
      </c>
      <c r="I59" s="16">
        <f t="shared" si="6"/>
        <v>5558453.109999999</v>
      </c>
    </row>
    <row r="60" spans="2:9" ht="12.75">
      <c r="B60" s="13" t="s">
        <v>61</v>
      </c>
      <c r="C60" s="11"/>
      <c r="D60" s="15">
        <v>1754000</v>
      </c>
      <c r="E60" s="16">
        <v>-330760.39</v>
      </c>
      <c r="F60" s="15">
        <f t="shared" si="10"/>
        <v>1423239.6099999999</v>
      </c>
      <c r="G60" s="16">
        <v>60041.86</v>
      </c>
      <c r="H60" s="16">
        <v>60041.86</v>
      </c>
      <c r="I60" s="16">
        <f t="shared" si="6"/>
        <v>1363197.7499999998</v>
      </c>
    </row>
    <row r="61" spans="2:9" ht="12.75">
      <c r="B61" s="13" t="s">
        <v>62</v>
      </c>
      <c r="C61" s="11"/>
      <c r="D61" s="15">
        <v>4500000</v>
      </c>
      <c r="E61" s="16">
        <v>500000</v>
      </c>
      <c r="F61" s="15">
        <f t="shared" si="10"/>
        <v>5000000</v>
      </c>
      <c r="G61" s="16">
        <v>804744.64</v>
      </c>
      <c r="H61" s="16">
        <v>804744.64</v>
      </c>
      <c r="I61" s="16">
        <f t="shared" si="6"/>
        <v>4195255.36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285000</v>
      </c>
      <c r="E72" s="15">
        <f>SUM(E73:E75)</f>
        <v>497950</v>
      </c>
      <c r="F72" s="15">
        <f>SUM(F73:F75)</f>
        <v>782950</v>
      </c>
      <c r="G72" s="15">
        <f>SUM(G73:G75)</f>
        <v>266550</v>
      </c>
      <c r="H72" s="15">
        <f>SUM(H73:H75)</f>
        <v>266550</v>
      </c>
      <c r="I72" s="16">
        <f t="shared" si="6"/>
        <v>516400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285000</v>
      </c>
      <c r="E75" s="16">
        <v>497950</v>
      </c>
      <c r="F75" s="15">
        <f t="shared" si="10"/>
        <v>782950</v>
      </c>
      <c r="G75" s="16">
        <v>266550</v>
      </c>
      <c r="H75" s="16">
        <v>266550</v>
      </c>
      <c r="I75" s="16">
        <f t="shared" si="6"/>
        <v>516400</v>
      </c>
    </row>
    <row r="76" spans="2:9" ht="12.75">
      <c r="B76" s="3" t="s">
        <v>77</v>
      </c>
      <c r="C76" s="9"/>
      <c r="D76" s="15">
        <f>SUM(D77:D83)</f>
        <v>1900000</v>
      </c>
      <c r="E76" s="15">
        <f>SUM(E77:E83)</f>
        <v>-1900000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1900000</v>
      </c>
      <c r="E83" s="16">
        <v>-1900000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77951000</v>
      </c>
      <c r="E85" s="21">
        <f>E86+E104+E94+E114+E124+E134+E138+E147+E151</f>
        <v>-1889574.0000000014</v>
      </c>
      <c r="F85" s="21">
        <f t="shared" si="12"/>
        <v>76061426</v>
      </c>
      <c r="G85" s="21">
        <f>G86+G104+G94+G114+G124+G134+G138+G147+G151</f>
        <v>36491693.230000004</v>
      </c>
      <c r="H85" s="21">
        <f>H86+H104+H94+H114+H124+H134+H138+H147+H151</f>
        <v>36039293.81</v>
      </c>
      <c r="I85" s="21">
        <f t="shared" si="12"/>
        <v>39569732.769999996</v>
      </c>
    </row>
    <row r="86" spans="2:9" ht="12.75">
      <c r="B86" s="3" t="s">
        <v>12</v>
      </c>
      <c r="C86" s="9"/>
      <c r="D86" s="15">
        <f>SUM(D87:D93)</f>
        <v>28182000</v>
      </c>
      <c r="E86" s="15">
        <f>SUM(E87:E93)</f>
        <v>0</v>
      </c>
      <c r="F86" s="15">
        <f>SUM(F87:F93)</f>
        <v>28182000</v>
      </c>
      <c r="G86" s="15">
        <f>SUM(G87:G93)</f>
        <v>16909419.330000002</v>
      </c>
      <c r="H86" s="15">
        <f>SUM(H87:H93)</f>
        <v>16909419.330000002</v>
      </c>
      <c r="I86" s="16">
        <f aca="true" t="shared" si="13" ref="I86:I149">F86-G86</f>
        <v>11272580.669999998</v>
      </c>
    </row>
    <row r="87" spans="2:9" ht="12.75">
      <c r="B87" s="13" t="s">
        <v>13</v>
      </c>
      <c r="C87" s="11"/>
      <c r="D87" s="15">
        <v>17204252</v>
      </c>
      <c r="E87" s="16">
        <v>-260000</v>
      </c>
      <c r="F87" s="15">
        <f aca="true" t="shared" si="14" ref="F87:F103">D87+E87</f>
        <v>16944252</v>
      </c>
      <c r="G87" s="16">
        <v>13017204.33</v>
      </c>
      <c r="H87" s="16">
        <v>13017204.33</v>
      </c>
      <c r="I87" s="16">
        <f t="shared" si="13"/>
        <v>3927047.67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3728813</v>
      </c>
      <c r="E89" s="16">
        <v>20000</v>
      </c>
      <c r="F89" s="15">
        <f t="shared" si="14"/>
        <v>3748813</v>
      </c>
      <c r="G89" s="16">
        <v>395023.14</v>
      </c>
      <c r="H89" s="16">
        <v>395023.14</v>
      </c>
      <c r="I89" s="16">
        <f t="shared" si="13"/>
        <v>3353789.86</v>
      </c>
    </row>
    <row r="90" spans="2:9" ht="12.75">
      <c r="B90" s="13" t="s">
        <v>16</v>
      </c>
      <c r="C90" s="11"/>
      <c r="D90" s="15">
        <v>6040000</v>
      </c>
      <c r="E90" s="16">
        <v>240000</v>
      </c>
      <c r="F90" s="15">
        <f t="shared" si="14"/>
        <v>6280000</v>
      </c>
      <c r="G90" s="16">
        <v>3207700.15</v>
      </c>
      <c r="H90" s="16">
        <v>3207700.15</v>
      </c>
      <c r="I90" s="16">
        <f t="shared" si="13"/>
        <v>3072299.85</v>
      </c>
    </row>
    <row r="91" spans="2:9" ht="12.75">
      <c r="B91" s="13" t="s">
        <v>17</v>
      </c>
      <c r="C91" s="11"/>
      <c r="D91" s="15">
        <v>1208935</v>
      </c>
      <c r="E91" s="16">
        <v>0</v>
      </c>
      <c r="F91" s="15">
        <f t="shared" si="14"/>
        <v>1208935</v>
      </c>
      <c r="G91" s="16">
        <v>289491.71</v>
      </c>
      <c r="H91" s="16">
        <v>289491.71</v>
      </c>
      <c r="I91" s="16">
        <f t="shared" si="13"/>
        <v>919443.29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4297000</v>
      </c>
      <c r="E94" s="15">
        <f>SUM(E95:E103)</f>
        <v>466000</v>
      </c>
      <c r="F94" s="15">
        <f>SUM(F95:F103)</f>
        <v>4763000</v>
      </c>
      <c r="G94" s="15">
        <f>SUM(G95:G103)</f>
        <v>4320379.37</v>
      </c>
      <c r="H94" s="15">
        <f>SUM(H95:H103)</f>
        <v>3958555.21</v>
      </c>
      <c r="I94" s="16">
        <f t="shared" si="13"/>
        <v>442620.6299999999</v>
      </c>
    </row>
    <row r="95" spans="2:9" ht="12.75">
      <c r="B95" s="13" t="s">
        <v>21</v>
      </c>
      <c r="C95" s="11"/>
      <c r="D95" s="15">
        <v>109000</v>
      </c>
      <c r="E95" s="16">
        <v>138000</v>
      </c>
      <c r="F95" s="15">
        <f t="shared" si="14"/>
        <v>247000</v>
      </c>
      <c r="G95" s="16">
        <v>205682.11</v>
      </c>
      <c r="H95" s="16">
        <v>191200.67</v>
      </c>
      <c r="I95" s="16">
        <f t="shared" si="13"/>
        <v>41317.890000000014</v>
      </c>
    </row>
    <row r="96" spans="2:9" ht="12.75">
      <c r="B96" s="13" t="s">
        <v>22</v>
      </c>
      <c r="C96" s="11"/>
      <c r="D96" s="15">
        <v>80000</v>
      </c>
      <c r="E96" s="16">
        <v>45000</v>
      </c>
      <c r="F96" s="15">
        <f t="shared" si="14"/>
        <v>125000</v>
      </c>
      <c r="G96" s="16">
        <v>40904.89</v>
      </c>
      <c r="H96" s="16">
        <v>40386.89</v>
      </c>
      <c r="I96" s="16">
        <f t="shared" si="13"/>
        <v>84095.11</v>
      </c>
    </row>
    <row r="97" spans="2:9" ht="12.75">
      <c r="B97" s="13" t="s">
        <v>23</v>
      </c>
      <c r="C97" s="11"/>
      <c r="D97" s="15">
        <v>0</v>
      </c>
      <c r="E97" s="16">
        <v>20000</v>
      </c>
      <c r="F97" s="15">
        <f t="shared" si="14"/>
        <v>20000</v>
      </c>
      <c r="G97" s="16">
        <v>1433.01</v>
      </c>
      <c r="H97" s="16">
        <v>1433.01</v>
      </c>
      <c r="I97" s="16">
        <f t="shared" si="13"/>
        <v>18566.99</v>
      </c>
    </row>
    <row r="98" spans="2:9" ht="12.75">
      <c r="B98" s="13" t="s">
        <v>24</v>
      </c>
      <c r="C98" s="11"/>
      <c r="D98" s="15">
        <v>70000</v>
      </c>
      <c r="E98" s="16">
        <v>-7000</v>
      </c>
      <c r="F98" s="15">
        <f t="shared" si="14"/>
        <v>63000</v>
      </c>
      <c r="G98" s="16">
        <v>46268.77</v>
      </c>
      <c r="H98" s="16">
        <v>46268.77</v>
      </c>
      <c r="I98" s="16">
        <f t="shared" si="13"/>
        <v>16731.230000000003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3040000</v>
      </c>
      <c r="E100" s="16">
        <v>0</v>
      </c>
      <c r="F100" s="15">
        <f t="shared" si="14"/>
        <v>3040000</v>
      </c>
      <c r="G100" s="16">
        <v>2835676.83</v>
      </c>
      <c r="H100" s="16">
        <v>2661474</v>
      </c>
      <c r="I100" s="16">
        <f t="shared" si="13"/>
        <v>204323.16999999993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998000</v>
      </c>
      <c r="E103" s="16">
        <v>270000</v>
      </c>
      <c r="F103" s="15">
        <f t="shared" si="14"/>
        <v>1268000</v>
      </c>
      <c r="G103" s="16">
        <v>1190413.76</v>
      </c>
      <c r="H103" s="16">
        <v>1017791.87</v>
      </c>
      <c r="I103" s="16">
        <f t="shared" si="13"/>
        <v>77586.23999999999</v>
      </c>
    </row>
    <row r="104" spans="2:9" ht="12.75">
      <c r="B104" s="3" t="s">
        <v>30</v>
      </c>
      <c r="C104" s="9"/>
      <c r="D104" s="15">
        <f>SUM(D105:D113)</f>
        <v>2515000</v>
      </c>
      <c r="E104" s="15">
        <f>SUM(E105:E113)</f>
        <v>39595.11</v>
      </c>
      <c r="F104" s="15">
        <f>SUM(F105:F113)</f>
        <v>2554595.11</v>
      </c>
      <c r="G104" s="15">
        <f>SUM(G105:G113)</f>
        <v>1684121.21</v>
      </c>
      <c r="H104" s="15">
        <f>SUM(H105:H113)</f>
        <v>1593545.95</v>
      </c>
      <c r="I104" s="16">
        <f t="shared" si="13"/>
        <v>870473.8999999999</v>
      </c>
    </row>
    <row r="105" spans="2:9" ht="12.75">
      <c r="B105" s="13" t="s">
        <v>31</v>
      </c>
      <c r="C105" s="11"/>
      <c r="D105" s="15">
        <v>180000</v>
      </c>
      <c r="E105" s="16">
        <v>70000</v>
      </c>
      <c r="F105" s="16">
        <f>D105+E105</f>
        <v>250000</v>
      </c>
      <c r="G105" s="16">
        <v>177292.14</v>
      </c>
      <c r="H105" s="16">
        <v>177292.14</v>
      </c>
      <c r="I105" s="16">
        <f t="shared" si="13"/>
        <v>72707.85999999999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720000</v>
      </c>
      <c r="E107" s="16">
        <v>-37404.89</v>
      </c>
      <c r="F107" s="16">
        <f t="shared" si="15"/>
        <v>682595.11</v>
      </c>
      <c r="G107" s="16">
        <v>185600</v>
      </c>
      <c r="H107" s="16">
        <v>185600</v>
      </c>
      <c r="I107" s="16">
        <f t="shared" si="13"/>
        <v>496995.11</v>
      </c>
    </row>
    <row r="108" spans="2:9" ht="12.75">
      <c r="B108" s="13" t="s">
        <v>34</v>
      </c>
      <c r="C108" s="11"/>
      <c r="D108" s="15">
        <v>465000</v>
      </c>
      <c r="E108" s="16">
        <v>0</v>
      </c>
      <c r="F108" s="16">
        <f t="shared" si="15"/>
        <v>465000</v>
      </c>
      <c r="G108" s="16">
        <v>462139.4</v>
      </c>
      <c r="H108" s="16">
        <v>462139.4</v>
      </c>
      <c r="I108" s="16">
        <f t="shared" si="13"/>
        <v>2860.5999999999767</v>
      </c>
    </row>
    <row r="109" spans="2:9" ht="12.75">
      <c r="B109" s="13" t="s">
        <v>35</v>
      </c>
      <c r="C109" s="11"/>
      <c r="D109" s="15">
        <v>565000</v>
      </c>
      <c r="E109" s="16">
        <v>32000</v>
      </c>
      <c r="F109" s="16">
        <f t="shared" si="15"/>
        <v>597000</v>
      </c>
      <c r="G109" s="16">
        <v>494142.7</v>
      </c>
      <c r="H109" s="16">
        <v>412847.44</v>
      </c>
      <c r="I109" s="16">
        <f t="shared" si="13"/>
        <v>102857.29999999999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50000</v>
      </c>
      <c r="E112" s="16">
        <v>-10000</v>
      </c>
      <c r="F112" s="16">
        <f t="shared" si="15"/>
        <v>40000</v>
      </c>
      <c r="G112" s="16">
        <v>21576</v>
      </c>
      <c r="H112" s="16">
        <v>12296</v>
      </c>
      <c r="I112" s="16">
        <f t="shared" si="13"/>
        <v>18424</v>
      </c>
    </row>
    <row r="113" spans="2:9" ht="12.75">
      <c r="B113" s="13" t="s">
        <v>39</v>
      </c>
      <c r="C113" s="11"/>
      <c r="D113" s="15">
        <v>535000</v>
      </c>
      <c r="E113" s="16">
        <v>-15000</v>
      </c>
      <c r="F113" s="16">
        <f t="shared" si="15"/>
        <v>520000</v>
      </c>
      <c r="G113" s="16">
        <v>343370.97</v>
      </c>
      <c r="H113" s="16">
        <v>343370.97</v>
      </c>
      <c r="I113" s="16">
        <f t="shared" si="13"/>
        <v>176629.03000000003</v>
      </c>
    </row>
    <row r="114" spans="2:9" ht="25.5" customHeight="1">
      <c r="B114" s="37" t="s">
        <v>40</v>
      </c>
      <c r="C114" s="38"/>
      <c r="D114" s="15">
        <f>SUM(D115:D123)</f>
        <v>850000</v>
      </c>
      <c r="E114" s="15">
        <f>SUM(E115:E123)</f>
        <v>1776000</v>
      </c>
      <c r="F114" s="15">
        <f>SUM(F115:F123)</f>
        <v>2626000</v>
      </c>
      <c r="G114" s="15">
        <f>SUM(G115:G123)</f>
        <v>1977594.76</v>
      </c>
      <c r="H114" s="15">
        <f>SUM(H115:H123)</f>
        <v>1977594.76</v>
      </c>
      <c r="I114" s="16">
        <f t="shared" si="13"/>
        <v>648405.24</v>
      </c>
    </row>
    <row r="115" spans="2:9" ht="12.75">
      <c r="B115" s="13" t="s">
        <v>41</v>
      </c>
      <c r="C115" s="11"/>
      <c r="D115" s="15">
        <v>850000</v>
      </c>
      <c r="E115" s="16">
        <v>600000</v>
      </c>
      <c r="F115" s="16">
        <f>D115+E115</f>
        <v>1450000</v>
      </c>
      <c r="G115" s="16">
        <v>803751</v>
      </c>
      <c r="H115" s="16">
        <v>803751</v>
      </c>
      <c r="I115" s="16">
        <f t="shared" si="13"/>
        <v>646249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1176000</v>
      </c>
      <c r="F118" s="16">
        <f t="shared" si="16"/>
        <v>1176000</v>
      </c>
      <c r="G118" s="16">
        <v>1173843.76</v>
      </c>
      <c r="H118" s="16">
        <v>1173843.76</v>
      </c>
      <c r="I118" s="16">
        <f t="shared" si="13"/>
        <v>2156.2399999999907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50000</v>
      </c>
      <c r="F124" s="15">
        <f>SUM(F125:F133)</f>
        <v>50000</v>
      </c>
      <c r="G124" s="15">
        <f>SUM(G125:G133)</f>
        <v>0</v>
      </c>
      <c r="H124" s="15">
        <f>SUM(H125:H133)</f>
        <v>0</v>
      </c>
      <c r="I124" s="16">
        <f t="shared" si="13"/>
        <v>50000</v>
      </c>
    </row>
    <row r="125" spans="2:9" ht="12.75">
      <c r="B125" s="13" t="s">
        <v>51</v>
      </c>
      <c r="C125" s="11"/>
      <c r="D125" s="15">
        <v>0</v>
      </c>
      <c r="E125" s="16">
        <v>50000</v>
      </c>
      <c r="F125" s="16">
        <f>D125+E125</f>
        <v>50000</v>
      </c>
      <c r="G125" s="16">
        <v>0</v>
      </c>
      <c r="H125" s="16">
        <v>0</v>
      </c>
      <c r="I125" s="16">
        <f t="shared" si="13"/>
        <v>50000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40607000</v>
      </c>
      <c r="E134" s="15">
        <f>SUM(E135:E137)</f>
        <v>-2745758.1100000013</v>
      </c>
      <c r="F134" s="15">
        <f>SUM(F135:F137)</f>
        <v>37861241.89</v>
      </c>
      <c r="G134" s="15">
        <f>SUM(G135:G137)</f>
        <v>11600178.56</v>
      </c>
      <c r="H134" s="15">
        <f>SUM(H135:H137)</f>
        <v>11600178.56</v>
      </c>
      <c r="I134" s="16">
        <f t="shared" si="13"/>
        <v>26261063.33</v>
      </c>
    </row>
    <row r="135" spans="2:9" ht="12.75">
      <c r="B135" s="13" t="s">
        <v>61</v>
      </c>
      <c r="C135" s="11"/>
      <c r="D135" s="15">
        <v>40607000</v>
      </c>
      <c r="E135" s="16">
        <v>-12249398.15</v>
      </c>
      <c r="F135" s="16">
        <f>D135+E135</f>
        <v>28357601.85</v>
      </c>
      <c r="G135" s="16">
        <v>11600178.56</v>
      </c>
      <c r="H135" s="16">
        <v>11600178.56</v>
      </c>
      <c r="I135" s="16">
        <f t="shared" si="13"/>
        <v>16757423.290000001</v>
      </c>
    </row>
    <row r="136" spans="2:9" ht="12.75">
      <c r="B136" s="13" t="s">
        <v>62</v>
      </c>
      <c r="C136" s="11"/>
      <c r="D136" s="15">
        <v>0</v>
      </c>
      <c r="E136" s="16">
        <v>9503640.04</v>
      </c>
      <c r="F136" s="16">
        <f>D136+E136</f>
        <v>9503640.04</v>
      </c>
      <c r="G136" s="16">
        <v>0</v>
      </c>
      <c r="H136" s="16">
        <v>0</v>
      </c>
      <c r="I136" s="16">
        <f t="shared" si="13"/>
        <v>9503640.04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1500000</v>
      </c>
      <c r="E151" s="15">
        <f>SUM(E152:E158)</f>
        <v>-1475411</v>
      </c>
      <c r="F151" s="15">
        <f>SUM(F152:F158)</f>
        <v>24589</v>
      </c>
      <c r="G151" s="15">
        <f>SUM(G152:G158)</f>
        <v>0</v>
      </c>
      <c r="H151" s="15">
        <f>SUM(H152:H158)</f>
        <v>0</v>
      </c>
      <c r="I151" s="16">
        <f t="shared" si="19"/>
        <v>24589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1500000</v>
      </c>
      <c r="E158" s="16">
        <v>-1475411</v>
      </c>
      <c r="F158" s="16">
        <f t="shared" si="20"/>
        <v>24589</v>
      </c>
      <c r="G158" s="16">
        <v>0</v>
      </c>
      <c r="H158" s="16">
        <v>0</v>
      </c>
      <c r="I158" s="16">
        <f t="shared" si="19"/>
        <v>24589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221337700</v>
      </c>
      <c r="E160" s="14">
        <f t="shared" si="21"/>
        <v>5789749.059999997</v>
      </c>
      <c r="F160" s="14">
        <f t="shared" si="21"/>
        <v>227127449.06</v>
      </c>
      <c r="G160" s="14">
        <f t="shared" si="21"/>
        <v>143721570.41000003</v>
      </c>
      <c r="H160" s="14">
        <f t="shared" si="21"/>
        <v>141526273.2</v>
      </c>
      <c r="I160" s="14">
        <f t="shared" si="21"/>
        <v>83405878.65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2021-10-06T15:09:15Z</dcterms:modified>
  <cp:category/>
  <cp:version/>
  <cp:contentType/>
  <cp:contentStatus/>
</cp:coreProperties>
</file>