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<sst xmlns="http://schemas.openxmlformats.org/spreadsheetml/2006/main" count="162" uniqueCount="89">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</sst>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188179675.89000002</v>
      </c>
      <c r="E10" s="14">
        <f t="shared" si="0"/>
        <v>10121303.77</v>
      </c>
      <c r="F10" s="14">
        <f t="shared" si="0"/>
        <v>198300979.66</v>
      </c>
      <c r="G10" s="14">
        <f t="shared" si="0"/>
        <v>101491057.72000003</v>
      </c>
      <c r="H10" s="14">
        <f t="shared" si="0"/>
        <v>100088205.79000002</v>
      </c>
      <c r="I10" s="14">
        <f t="shared" si="0"/>
        <v>96809921.94</v>
      </c>
    </row>
    <row r="11" spans="2:9" ht="13.5">
      <c r="B11" s="3" t="s">
        <v>12</v>
      </c>
      <c r="C11" s="9"/>
      <c r="D11" s="15">
        <f aca="true" t="shared" si="1" ref="D11:I11">SUM(D12:D18)</f>
        <v>85804871.01</v>
      </c>
      <c r="E11" s="15">
        <f t="shared" si="1"/>
        <v>0</v>
      </c>
      <c r="F11" s="15">
        <f t="shared" si="1"/>
        <v>85804871.00999999</v>
      </c>
      <c r="G11" s="15">
        <f t="shared" si="1"/>
        <v>55258624.830000006</v>
      </c>
      <c r="H11" s="15">
        <f t="shared" si="1"/>
        <v>55258624.830000006</v>
      </c>
      <c r="I11" s="15">
        <f t="shared" si="1"/>
        <v>30546246.18</v>
      </c>
    </row>
    <row r="12" spans="2:9" ht="13.5">
      <c r="B12" s="13" t="s">
        <v>13</v>
      </c>
      <c r="C12" s="11"/>
      <c r="D12" s="15">
        <v>58029484.16</v>
      </c>
      <c r="E12" s="16">
        <v>-287974.83</v>
      </c>
      <c r="F12" s="16">
        <f>D12+E12</f>
        <v>57741509.33</v>
      </c>
      <c r="G12" s="16">
        <v>41247671.5</v>
      </c>
      <c r="H12" s="16">
        <v>41247671.5</v>
      </c>
      <c r="I12" s="16">
        <f>F12-G12</f>
        <v>16493837.829999998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13504370.17</v>
      </c>
      <c r="E14" s="16">
        <v>189085.74</v>
      </c>
      <c r="F14" s="16">
        <f t="shared" si="2"/>
        <v>13693455.91</v>
      </c>
      <c r="G14" s="16">
        <v>3881160.84</v>
      </c>
      <c r="H14" s="16">
        <v>3881160.84</v>
      </c>
      <c r="I14" s="16">
        <f t="shared" si="3"/>
        <v>9812295.07</v>
      </c>
    </row>
    <row r="15" spans="2:9" ht="13.5">
      <c r="B15" s="13" t="s">
        <v>16</v>
      </c>
      <c r="C15" s="11"/>
      <c r="D15" s="15">
        <v>11227000</v>
      </c>
      <c r="E15" s="16">
        <v>-35391.3</v>
      </c>
      <c r="F15" s="16">
        <f t="shared" si="2"/>
        <v>11191608.7</v>
      </c>
      <c r="G15" s="16">
        <v>8255293.71</v>
      </c>
      <c r="H15" s="16">
        <v>8255293.71</v>
      </c>
      <c r="I15" s="16">
        <f t="shared" si="3"/>
        <v>2936314.9899999993</v>
      </c>
    </row>
    <row r="16" spans="2:9" ht="13.5">
      <c r="B16" s="13" t="s">
        <v>17</v>
      </c>
      <c r="C16" s="11"/>
      <c r="D16" s="15">
        <v>3044016.68</v>
      </c>
      <c r="E16" s="16">
        <v>-186327.07</v>
      </c>
      <c r="F16" s="16">
        <f t="shared" si="2"/>
        <v>2857689.6100000003</v>
      </c>
      <c r="G16" s="16">
        <v>1668398.78</v>
      </c>
      <c r="H16" s="16">
        <v>1668398.78</v>
      </c>
      <c r="I16" s="16">
        <f t="shared" si="3"/>
        <v>1189290.8300000003</v>
      </c>
    </row>
    <row r="17" spans="2:9" ht="13.5">
      <c r="B17" s="13" t="s">
        <v>18</v>
      </c>
      <c r="C17" s="11"/>
      <c r="D17" s="15">
        <v>0</v>
      </c>
      <c r="E17" s="16">
        <v>113107.46</v>
      </c>
      <c r="F17" s="16">
        <f t="shared" si="2"/>
        <v>113107.46</v>
      </c>
      <c r="G17" s="16">
        <v>0</v>
      </c>
      <c r="H17" s="16">
        <v>0</v>
      </c>
      <c r="I17" s="16">
        <f t="shared" si="3"/>
        <v>113107.46</v>
      </c>
    </row>
    <row r="18" spans="2:9" ht="13.5">
      <c r="B18" s="13" t="s">
        <v>19</v>
      </c>
      <c r="C18" s="11"/>
      <c r="D18" s="15">
        <v>0</v>
      </c>
      <c r="E18" s="16">
        <v>207500</v>
      </c>
      <c r="F18" s="16">
        <f t="shared" si="2"/>
        <v>207500</v>
      </c>
      <c r="G18" s="16">
        <v>206100</v>
      </c>
      <c r="H18" s="16">
        <v>206100</v>
      </c>
      <c r="I18" s="16">
        <f t="shared" si="3"/>
        <v>1400</v>
      </c>
    </row>
    <row r="19" spans="2:9" ht="13.5">
      <c r="B19" s="3" t="s">
        <v>20</v>
      </c>
      <c r="C19" s="9"/>
      <c r="D19" s="15">
        <f aca="true" t="shared" si="4" ref="D19:I19">SUM(D20:D28)</f>
        <v>15306371.129999999</v>
      </c>
      <c r="E19" s="15">
        <f t="shared" si="4"/>
        <v>4023340.230000001</v>
      </c>
      <c r="F19" s="15">
        <f t="shared" si="4"/>
        <v>19329711.36</v>
      </c>
      <c r="G19" s="15">
        <f t="shared" si="4"/>
        <v>7775272.430000002</v>
      </c>
      <c r="H19" s="15">
        <f t="shared" si="4"/>
        <v>6925155.6899999995</v>
      </c>
      <c r="I19" s="15">
        <f t="shared" si="4"/>
        <v>11554438.93</v>
      </c>
    </row>
    <row r="20" spans="2:9" ht="13.5">
      <c r="B20" s="13" t="s">
        <v>21</v>
      </c>
      <c r="C20" s="11"/>
      <c r="D20" s="15">
        <v>1280847.65</v>
      </c>
      <c r="E20" s="16">
        <v>260256.81</v>
      </c>
      <c r="F20" s="15">
        <f aca="true" t="shared" si="5" ref="F20:F28">D20+E20</f>
        <v>1541104.46</v>
      </c>
      <c r="G20" s="16">
        <v>858299.6</v>
      </c>
      <c r="H20" s="16">
        <v>610857.4</v>
      </c>
      <c r="I20" s="16">
        <f>F20-G20</f>
        <v>682804.86</v>
      </c>
    </row>
    <row r="21" spans="2:9" ht="13.5">
      <c r="B21" s="13" t="s">
        <v>22</v>
      </c>
      <c r="C21" s="11"/>
      <c r="D21" s="15">
        <v>398661.79</v>
      </c>
      <c r="E21" s="16">
        <v>110868.39</v>
      </c>
      <c r="F21" s="15">
        <f t="shared" si="5"/>
        <v>509530.18</v>
      </c>
      <c r="G21" s="16">
        <v>223104.86</v>
      </c>
      <c r="H21" s="16">
        <v>212448.86</v>
      </c>
      <c r="I21" s="16">
        <f aca="true" t="shared" si="6" ref="I21:I83">F21-G21</f>
        <v>286425.32</v>
      </c>
    </row>
    <row r="22" spans="2:9" ht="13.5">
      <c r="B22" s="13" t="s">
        <v>23</v>
      </c>
      <c r="C22" s="11"/>
      <c r="D22" s="15">
        <v>666032.21</v>
      </c>
      <c r="E22" s="16">
        <v>107292</v>
      </c>
      <c r="F22" s="15">
        <f t="shared" si="5"/>
        <v>773324.21</v>
      </c>
      <c r="G22" s="16">
        <v>523142.17</v>
      </c>
      <c r="H22" s="16">
        <v>502463.34</v>
      </c>
      <c r="I22" s="16">
        <f t="shared" si="6"/>
        <v>250182.03999999998</v>
      </c>
    </row>
    <row r="23" spans="2:9" ht="13.5">
      <c r="B23" s="13" t="s">
        <v>24</v>
      </c>
      <c r="C23" s="11"/>
      <c r="D23" s="15">
        <v>6015664.3</v>
      </c>
      <c r="E23" s="16">
        <v>3336170.74</v>
      </c>
      <c r="F23" s="15">
        <f t="shared" si="5"/>
        <v>9351835.04</v>
      </c>
      <c r="G23" s="16">
        <v>2174884.56</v>
      </c>
      <c r="H23" s="16">
        <v>1786303.76</v>
      </c>
      <c r="I23" s="16">
        <f t="shared" si="6"/>
        <v>7176950.479999999</v>
      </c>
    </row>
    <row r="24" spans="2:9" ht="13.5">
      <c r="B24" s="13" t="s">
        <v>25</v>
      </c>
      <c r="C24" s="11"/>
      <c r="D24" s="15">
        <v>40573.12</v>
      </c>
      <c r="E24" s="16">
        <v>95942.49</v>
      </c>
      <c r="F24" s="15">
        <f t="shared" si="5"/>
        <v>136515.61000000002</v>
      </c>
      <c r="G24" s="16">
        <v>111243.47</v>
      </c>
      <c r="H24" s="16">
        <v>111243.47</v>
      </c>
      <c r="I24" s="16">
        <f t="shared" si="6"/>
        <v>25272.140000000014</v>
      </c>
    </row>
    <row r="25" spans="2:9" ht="13.5">
      <c r="B25" s="13" t="s">
        <v>26</v>
      </c>
      <c r="C25" s="11"/>
      <c r="D25" s="15">
        <v>4134678.24</v>
      </c>
      <c r="E25" s="16">
        <v>-273116.72</v>
      </c>
      <c r="F25" s="15">
        <f t="shared" si="5"/>
        <v>3861561.5200000005</v>
      </c>
      <c r="G25" s="16">
        <v>2434697.06</v>
      </c>
      <c r="H25" s="16">
        <v>2309923.83</v>
      </c>
      <c r="I25" s="16">
        <f t="shared" si="6"/>
        <v>1426864.4600000004</v>
      </c>
    </row>
    <row r="26" spans="2:9" ht="13.5">
      <c r="B26" s="13" t="s">
        <v>27</v>
      </c>
      <c r="C26" s="11"/>
      <c r="D26" s="15">
        <v>83977.78</v>
      </c>
      <c r="E26" s="16">
        <v>204243.8</v>
      </c>
      <c r="F26" s="15">
        <f t="shared" si="5"/>
        <v>288221.57999999996</v>
      </c>
      <c r="G26" s="16">
        <v>268231.9</v>
      </c>
      <c r="H26" s="16">
        <v>262541.01</v>
      </c>
      <c r="I26" s="16">
        <f t="shared" si="6"/>
        <v>19989.679999999935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2685936.04</v>
      </c>
      <c r="E28" s="16">
        <v>181682.72</v>
      </c>
      <c r="F28" s="15">
        <f t="shared" si="5"/>
        <v>2867618.7600000002</v>
      </c>
      <c r="G28" s="16">
        <v>1181668.81</v>
      </c>
      <c r="H28" s="16">
        <v>1129374.02</v>
      </c>
      <c r="I28" s="16">
        <f t="shared" si="6"/>
        <v>1685949.9500000002</v>
      </c>
    </row>
    <row r="29" spans="2:9" ht="13.5">
      <c r="B29" s="3" t="s">
        <v>30</v>
      </c>
      <c r="C29" s="9"/>
      <c r="D29" s="15">
        <f aca="true" t="shared" si="7" ref="D29:I29">SUM(D30:D38)</f>
        <v>41409854.61</v>
      </c>
      <c r="E29" s="15">
        <f t="shared" si="7"/>
        <v>1410096.45</v>
      </c>
      <c r="F29" s="15">
        <f t="shared" si="7"/>
        <v>42819951.06</v>
      </c>
      <c r="G29" s="15">
        <f t="shared" si="7"/>
        <v>24631178.900000002</v>
      </c>
      <c r="H29" s="15">
        <f t="shared" si="7"/>
        <v>24096521.71</v>
      </c>
      <c r="I29" s="15">
        <f t="shared" si="7"/>
        <v>18188772.16</v>
      </c>
    </row>
    <row r="30" spans="2:9" ht="13.5">
      <c r="B30" s="13" t="s">
        <v>31</v>
      </c>
      <c r="C30" s="11"/>
      <c r="D30" s="15">
        <v>10478905.37</v>
      </c>
      <c r="E30" s="16">
        <v>4097342.2</v>
      </c>
      <c r="F30" s="15">
        <f aca="true" t="shared" si="8" ref="F30:F38">D30+E30</f>
        <v>14576247.57</v>
      </c>
      <c r="G30" s="16">
        <v>11036531.3</v>
      </c>
      <c r="H30" s="16">
        <v>11036531.3</v>
      </c>
      <c r="I30" s="16">
        <f t="shared" si="6"/>
        <v>3539716.2699999996</v>
      </c>
    </row>
    <row r="31" spans="2:9" ht="13.5">
      <c r="B31" s="13" t="s">
        <v>32</v>
      </c>
      <c r="C31" s="11"/>
      <c r="D31" s="15">
        <v>995251.52</v>
      </c>
      <c r="E31" s="16">
        <v>150136.88</v>
      </c>
      <c r="F31" s="15">
        <f t="shared" si="8"/>
        <v>1145388.4</v>
      </c>
      <c r="G31" s="16">
        <v>223184</v>
      </c>
      <c r="H31" s="16">
        <v>202304</v>
      </c>
      <c r="I31" s="16">
        <f t="shared" si="6"/>
        <v>922204.3999999999</v>
      </c>
    </row>
    <row r="32" spans="2:9" ht="13.5">
      <c r="B32" s="13" t="s">
        <v>33</v>
      </c>
      <c r="C32" s="11"/>
      <c r="D32" s="15">
        <v>2618791.99</v>
      </c>
      <c r="E32" s="16">
        <v>-465440</v>
      </c>
      <c r="F32" s="15">
        <f t="shared" si="8"/>
        <v>2153351.99</v>
      </c>
      <c r="G32" s="16">
        <v>1035401</v>
      </c>
      <c r="H32" s="16">
        <v>1035401</v>
      </c>
      <c r="I32" s="16">
        <f t="shared" si="6"/>
        <v>1117950.9900000002</v>
      </c>
    </row>
    <row r="33" spans="2:9" ht="13.5">
      <c r="B33" s="13" t="s">
        <v>34</v>
      </c>
      <c r="C33" s="11"/>
      <c r="D33" s="15">
        <v>411610.26</v>
      </c>
      <c r="E33" s="16">
        <v>26622.94</v>
      </c>
      <c r="F33" s="15">
        <f t="shared" si="8"/>
        <v>438233.2</v>
      </c>
      <c r="G33" s="16">
        <v>369457.32</v>
      </c>
      <c r="H33" s="16">
        <v>369457.32</v>
      </c>
      <c r="I33" s="16">
        <f t="shared" si="6"/>
        <v>68775.88</v>
      </c>
    </row>
    <row r="34" spans="2:9" ht="13.5">
      <c r="B34" s="13" t="s">
        <v>35</v>
      </c>
      <c r="C34" s="11"/>
      <c r="D34" s="15">
        <v>3052353.44</v>
      </c>
      <c r="E34" s="16">
        <v>-92315.67</v>
      </c>
      <c r="F34" s="15">
        <f t="shared" si="8"/>
        <v>2960037.77</v>
      </c>
      <c r="G34" s="16">
        <v>2117592.71</v>
      </c>
      <c r="H34" s="16">
        <v>2083922.51</v>
      </c>
      <c r="I34" s="16">
        <f t="shared" si="6"/>
        <v>842445.06</v>
      </c>
    </row>
    <row r="35" spans="2:9" ht="13.5">
      <c r="B35" s="13" t="s">
        <v>36</v>
      </c>
      <c r="C35" s="11"/>
      <c r="D35" s="15">
        <v>16035.68</v>
      </c>
      <c r="E35" s="16">
        <v>30625.36</v>
      </c>
      <c r="F35" s="15">
        <f t="shared" si="8"/>
        <v>46661.04</v>
      </c>
      <c r="G35" s="16">
        <v>43185.36</v>
      </c>
      <c r="H35" s="16">
        <v>43185.36</v>
      </c>
      <c r="I35" s="16">
        <f t="shared" si="6"/>
        <v>3475.6800000000003</v>
      </c>
    </row>
    <row r="36" spans="2:9" ht="13.5">
      <c r="B36" s="13" t="s">
        <v>37</v>
      </c>
      <c r="C36" s="11"/>
      <c r="D36" s="15">
        <v>170000</v>
      </c>
      <c r="E36" s="16">
        <v>39492.86</v>
      </c>
      <c r="F36" s="15">
        <f t="shared" si="8"/>
        <v>209492.86</v>
      </c>
      <c r="G36" s="16">
        <v>95629.33</v>
      </c>
      <c r="H36" s="16">
        <v>95629.33</v>
      </c>
      <c r="I36" s="16">
        <f t="shared" si="6"/>
        <v>113863.52999999998</v>
      </c>
    </row>
    <row r="37" spans="2:9" ht="13.5">
      <c r="B37" s="13" t="s">
        <v>38</v>
      </c>
      <c r="C37" s="11"/>
      <c r="D37" s="15">
        <v>21904477.36</v>
      </c>
      <c r="E37" s="16">
        <v>-2353766.38</v>
      </c>
      <c r="F37" s="15">
        <f t="shared" si="8"/>
        <v>19550710.98</v>
      </c>
      <c r="G37" s="16">
        <v>8711645.44</v>
      </c>
      <c r="H37" s="16">
        <v>8231538.45</v>
      </c>
      <c r="I37" s="16">
        <f t="shared" si="6"/>
        <v>10839065.540000001</v>
      </c>
    </row>
    <row r="38" spans="2:9" ht="13.5">
      <c r="B38" s="13" t="s">
        <v>39</v>
      </c>
      <c r="C38" s="11"/>
      <c r="D38" s="15">
        <v>1762428.99</v>
      </c>
      <c r="E38" s="16">
        <v>-22601.74</v>
      </c>
      <c r="F38" s="15">
        <f t="shared" si="8"/>
        <v>1739827.25</v>
      </c>
      <c r="G38" s="16">
        <v>998552.44</v>
      </c>
      <c r="H38" s="16">
        <v>998552.44</v>
      </c>
      <c r="I38" s="16">
        <f t="shared" si="6"/>
        <v>741274.81</v>
      </c>
    </row>
    <row r="39" spans="2:9" ht="25.5" customHeight="1">
      <c r="B39" s="37" t="s">
        <v>40</v>
      </c>
      <c r="C39" s="38"/>
      <c r="D39" s="15">
        <f aca="true" t="shared" si="9" ref="D39:I39">SUM(D40:D48)</f>
        <v>24657797.05</v>
      </c>
      <c r="E39" s="15">
        <f t="shared" si="9"/>
        <v>-2072468.58</v>
      </c>
      <c r="F39" s="15">
        <f>SUM(F40:F48)</f>
        <v>22585328.47</v>
      </c>
      <c r="G39" s="15">
        <f t="shared" si="9"/>
        <v>12219288.4</v>
      </c>
      <c r="H39" s="15">
        <f t="shared" si="9"/>
        <v>12210210.4</v>
      </c>
      <c r="I39" s="15">
        <f t="shared" si="9"/>
        <v>10366040.07</v>
      </c>
    </row>
    <row r="40" spans="2:9" ht="13.5">
      <c r="B40" s="13" t="s">
        <v>41</v>
      </c>
      <c r="C40" s="11"/>
      <c r="D40" s="15">
        <v>4850000</v>
      </c>
      <c r="E40" s="16">
        <v>-4000000</v>
      </c>
      <c r="F40" s="15">
        <f>D40+E40</f>
        <v>850000</v>
      </c>
      <c r="G40" s="16">
        <v>220000</v>
      </c>
      <c r="H40" s="16">
        <v>220000</v>
      </c>
      <c r="I40" s="16">
        <f t="shared" si="6"/>
        <v>630000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11807797.05</v>
      </c>
      <c r="E43" s="16">
        <v>-303038.91</v>
      </c>
      <c r="F43" s="15">
        <f t="shared" si="10"/>
        <v>11504758.14</v>
      </c>
      <c r="G43" s="16">
        <v>7021066.46</v>
      </c>
      <c r="H43" s="16">
        <v>7011988.46</v>
      </c>
      <c r="I43" s="16">
        <f t="shared" si="6"/>
        <v>4483691.680000001</v>
      </c>
    </row>
    <row r="44" spans="2:9" ht="13.5">
      <c r="B44" s="13" t="s">
        <v>45</v>
      </c>
      <c r="C44" s="11"/>
      <c r="D44" s="15">
        <v>8000000</v>
      </c>
      <c r="E44" s="16">
        <v>2230570.33</v>
      </c>
      <c r="F44" s="15">
        <f t="shared" si="10"/>
        <v>10230570.33</v>
      </c>
      <c r="G44" s="16">
        <v>4978221.94</v>
      </c>
      <c r="H44" s="16">
        <v>4978221.94</v>
      </c>
      <c r="I44" s="16">
        <f t="shared" si="6"/>
        <v>5252348.39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8580782.09</v>
      </c>
      <c r="E49" s="15">
        <f t="shared" si="11"/>
        <v>456491.51</v>
      </c>
      <c r="F49" s="15">
        <f t="shared" si="11"/>
        <v>9037273.600000001</v>
      </c>
      <c r="G49" s="15">
        <f t="shared" si="11"/>
        <v>302849.04000000004</v>
      </c>
      <c r="H49" s="15">
        <f t="shared" si="11"/>
        <v>293849.04000000004</v>
      </c>
      <c r="I49" s="15">
        <f t="shared" si="11"/>
        <v>8734424.56</v>
      </c>
    </row>
    <row r="50" spans="2:9" ht="13.5">
      <c r="B50" s="13" t="s">
        <v>51</v>
      </c>
      <c r="C50" s="11"/>
      <c r="D50" s="15">
        <v>222671.82</v>
      </c>
      <c r="E50" s="16">
        <v>6181.94</v>
      </c>
      <c r="F50" s="15">
        <f t="shared" si="10"/>
        <v>228853.76</v>
      </c>
      <c r="G50" s="16">
        <v>102970.6</v>
      </c>
      <c r="H50" s="16">
        <v>93970.6</v>
      </c>
      <c r="I50" s="16">
        <f t="shared" si="6"/>
        <v>125883.16</v>
      </c>
    </row>
    <row r="51" spans="2:9" ht="13.5">
      <c r="B51" s="13" t="s">
        <v>52</v>
      </c>
      <c r="C51" s="11"/>
      <c r="D51" s="15">
        <v>0</v>
      </c>
      <c r="E51" s="16">
        <v>82179.99</v>
      </c>
      <c r="F51" s="15">
        <f t="shared" si="10"/>
        <v>82179.99</v>
      </c>
      <c r="G51" s="16">
        <v>81997.99</v>
      </c>
      <c r="H51" s="16">
        <v>81997.99</v>
      </c>
      <c r="I51" s="16">
        <f t="shared" si="6"/>
        <v>182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8180039.28</v>
      </c>
      <c r="E53" s="16">
        <v>348594.39</v>
      </c>
      <c r="F53" s="15">
        <f t="shared" si="10"/>
        <v>8528633.67</v>
      </c>
      <c r="G53" s="16">
        <v>0</v>
      </c>
      <c r="H53" s="16">
        <v>0</v>
      </c>
      <c r="I53" s="16">
        <f t="shared" si="6"/>
        <v>8528633.67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165796.19</v>
      </c>
      <c r="E55" s="16">
        <v>19535.19</v>
      </c>
      <c r="F55" s="15">
        <f t="shared" si="10"/>
        <v>185331.38</v>
      </c>
      <c r="G55" s="16">
        <v>117880.45</v>
      </c>
      <c r="H55" s="16">
        <v>117880.45</v>
      </c>
      <c r="I55" s="16">
        <f t="shared" si="6"/>
        <v>67450.93000000001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12274.8</v>
      </c>
      <c r="E58" s="16">
        <v>0</v>
      </c>
      <c r="F58" s="15">
        <f t="shared" si="10"/>
        <v>12274.8</v>
      </c>
      <c r="G58" s="16">
        <v>0</v>
      </c>
      <c r="H58" s="16">
        <v>0</v>
      </c>
      <c r="I58" s="16">
        <f t="shared" si="6"/>
        <v>12274.8</v>
      </c>
    </row>
    <row r="59" spans="2:9" ht="13.5">
      <c r="B59" s="3" t="s">
        <v>60</v>
      </c>
      <c r="C59" s="9"/>
      <c r="D59" s="15">
        <f>SUM(D60:D62)</f>
        <v>4420000</v>
      </c>
      <c r="E59" s="15">
        <f>SUM(E60:E62)</f>
        <v>6303844.16</v>
      </c>
      <c r="F59" s="15">
        <f>SUM(F60:F62)</f>
        <v>10723844.16</v>
      </c>
      <c r="G59" s="15">
        <f>SUM(G60:G62)</f>
        <v>1303844.12</v>
      </c>
      <c r="H59" s="15">
        <f>SUM(H60:H62)</f>
        <v>1303844.12</v>
      </c>
      <c r="I59" s="16">
        <f t="shared" si="6"/>
        <v>9420000.04</v>
      </c>
    </row>
    <row r="60" spans="2:9" ht="13.5">
      <c r="B60" s="13" t="s">
        <v>61</v>
      </c>
      <c r="C60" s="11"/>
      <c r="D60" s="15">
        <v>4420000</v>
      </c>
      <c r="E60" s="16">
        <v>5000000</v>
      </c>
      <c r="F60" s="15">
        <f t="shared" si="10"/>
        <v>9420000</v>
      </c>
      <c r="G60" s="16">
        <v>0</v>
      </c>
      <c r="H60" s="16">
        <v>0</v>
      </c>
      <c r="I60" s="16">
        <f t="shared" si="6"/>
        <v>9420000</v>
      </c>
    </row>
    <row r="61" spans="2:9" ht="13.5">
      <c r="B61" s="13" t="s">
        <v>62</v>
      </c>
      <c r="C61" s="11"/>
      <c r="D61" s="15">
        <v>0</v>
      </c>
      <c r="E61" s="16">
        <v>1303844.16</v>
      </c>
      <c r="F61" s="15">
        <f t="shared" si="10"/>
        <v>1303844.16</v>
      </c>
      <c r="G61" s="16">
        <v>1303844.12</v>
      </c>
      <c r="H61" s="16">
        <v>1303844.12</v>
      </c>
      <c r="I61" s="16">
        <f t="shared" si="6"/>
        <v>0.03999999980442226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8000000</v>
      </c>
      <c r="E72" s="15">
        <f>SUM(E73:E75)</f>
        <v>0</v>
      </c>
      <c r="F72" s="15">
        <f>SUM(F73:F75)</f>
        <v>8000000</v>
      </c>
      <c r="G72" s="15">
        <f>SUM(G73:G75)</f>
        <v>0</v>
      </c>
      <c r="H72" s="15">
        <f>SUM(H73:H75)</f>
        <v>0</v>
      </c>
      <c r="I72" s="16">
        <f t="shared" si="6"/>
        <v>8000000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>
        <v>8000000</v>
      </c>
      <c r="E75" s="16">
        <v>0</v>
      </c>
      <c r="F75" s="15">
        <f t="shared" si="10"/>
        <v>8000000</v>
      </c>
      <c r="G75" s="16">
        <v>0</v>
      </c>
      <c r="H75" s="16">
        <v>0</v>
      </c>
      <c r="I75" s="16">
        <f t="shared" si="6"/>
        <v>8000000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92002000.11</v>
      </c>
      <c r="E85" s="21">
        <f>E86+E104+E94+E114+E124+E134+E138+E147+E151</f>
        <v>-17378381.11</v>
      </c>
      <c r="F85" s="21">
        <f t="shared" si="12"/>
        <v>74623619</v>
      </c>
      <c r="G85" s="21">
        <f>G86+G104+G94+G114+G124+G134+G138+G147+G151</f>
        <v>34393909.95</v>
      </c>
      <c r="H85" s="21">
        <f>H86+H104+H94+H114+H124+H134+H138+H147+H151</f>
        <v>34263102.11</v>
      </c>
      <c r="I85" s="21">
        <f t="shared" si="12"/>
        <v>40229709.05</v>
      </c>
    </row>
    <row r="86" spans="2:9" ht="13.5">
      <c r="B86" s="3" t="s">
        <v>12</v>
      </c>
      <c r="C86" s="9"/>
      <c r="D86" s="15">
        <f>SUM(D87:D93)</f>
        <v>29027460</v>
      </c>
      <c r="E86" s="15">
        <f>SUM(E87:E93)</f>
        <v>5.820766091346741E-11</v>
      </c>
      <c r="F86" s="15">
        <f>SUM(F87:F93)</f>
        <v>29027459.999999996</v>
      </c>
      <c r="G86" s="15">
        <f>SUM(G87:G93)</f>
        <v>17564347.25</v>
      </c>
      <c r="H86" s="15">
        <f>SUM(H87:H93)</f>
        <v>17564347.25</v>
      </c>
      <c r="I86" s="16">
        <f aca="true" t="shared" si="13" ref="I86:I149">F86-G86</f>
        <v>11463112.749999996</v>
      </c>
    </row>
    <row r="87" spans="2:9" ht="13.5">
      <c r="B87" s="13" t="s">
        <v>13</v>
      </c>
      <c r="C87" s="11"/>
      <c r="D87" s="15">
        <v>17720379.56</v>
      </c>
      <c r="E87" s="16">
        <v>600543.87</v>
      </c>
      <c r="F87" s="15">
        <f aca="true" t="shared" si="14" ref="F87:F103">D87+E87</f>
        <v>18320923.43</v>
      </c>
      <c r="G87" s="16">
        <v>13299521.63</v>
      </c>
      <c r="H87" s="16">
        <v>13299521.63</v>
      </c>
      <c r="I87" s="16">
        <f t="shared" si="13"/>
        <v>5021401.799999999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3840677.39</v>
      </c>
      <c r="E89" s="16">
        <v>143697.65</v>
      </c>
      <c r="F89" s="15">
        <f t="shared" si="14"/>
        <v>3984375.04</v>
      </c>
      <c r="G89" s="16">
        <v>444039.64</v>
      </c>
      <c r="H89" s="16">
        <v>444039.64</v>
      </c>
      <c r="I89" s="16">
        <f t="shared" si="13"/>
        <v>3540335.4</v>
      </c>
    </row>
    <row r="90" spans="2:9" ht="13.5">
      <c r="B90" s="13" t="s">
        <v>16</v>
      </c>
      <c r="C90" s="11"/>
      <c r="D90" s="15">
        <v>6221200</v>
      </c>
      <c r="E90" s="16">
        <v>-569668.1</v>
      </c>
      <c r="F90" s="15">
        <f t="shared" si="14"/>
        <v>5651531.9</v>
      </c>
      <c r="G90" s="16">
        <v>3466817.01</v>
      </c>
      <c r="H90" s="16">
        <v>3466817.01</v>
      </c>
      <c r="I90" s="16">
        <f t="shared" si="13"/>
        <v>2184714.8900000006</v>
      </c>
    </row>
    <row r="91" spans="2:9" ht="13.5">
      <c r="B91" s="13" t="s">
        <v>17</v>
      </c>
      <c r="C91" s="11"/>
      <c r="D91" s="15">
        <v>1245203.05</v>
      </c>
      <c r="E91" s="16">
        <v>-297703.05</v>
      </c>
      <c r="F91" s="15">
        <f t="shared" si="14"/>
        <v>947500</v>
      </c>
      <c r="G91" s="16">
        <v>311968.97</v>
      </c>
      <c r="H91" s="16">
        <v>311968.97</v>
      </c>
      <c r="I91" s="16">
        <f t="shared" si="13"/>
        <v>635531.03</v>
      </c>
    </row>
    <row r="92" spans="2:9" ht="13.5">
      <c r="B92" s="13" t="s">
        <v>18</v>
      </c>
      <c r="C92" s="11"/>
      <c r="D92" s="15">
        <v>0</v>
      </c>
      <c r="E92" s="16">
        <v>81129.63</v>
      </c>
      <c r="F92" s="15">
        <f t="shared" si="14"/>
        <v>81129.63</v>
      </c>
      <c r="G92" s="16">
        <v>0</v>
      </c>
      <c r="H92" s="16">
        <v>0</v>
      </c>
      <c r="I92" s="16">
        <f t="shared" si="13"/>
        <v>81129.63</v>
      </c>
    </row>
    <row r="93" spans="2:9" ht="13.5">
      <c r="B93" s="13" t="s">
        <v>19</v>
      </c>
      <c r="C93" s="11"/>
      <c r="D93" s="15">
        <v>0</v>
      </c>
      <c r="E93" s="16">
        <v>42000</v>
      </c>
      <c r="F93" s="15">
        <f t="shared" si="14"/>
        <v>42000</v>
      </c>
      <c r="G93" s="16">
        <v>42000</v>
      </c>
      <c r="H93" s="16">
        <v>42000</v>
      </c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8398651.850000001</v>
      </c>
      <c r="E94" s="15">
        <f>SUM(E95:E103)</f>
        <v>-379470.8500000001</v>
      </c>
      <c r="F94" s="15">
        <f>SUM(F95:F103)</f>
        <v>8019181</v>
      </c>
      <c r="G94" s="15">
        <f>SUM(G95:G103)</f>
        <v>3823558.8599999994</v>
      </c>
      <c r="H94" s="15">
        <f>SUM(H95:H103)</f>
        <v>3694003.82</v>
      </c>
      <c r="I94" s="16">
        <f t="shared" si="13"/>
        <v>4195622.140000001</v>
      </c>
    </row>
    <row r="95" spans="2:9" ht="13.5">
      <c r="B95" s="13" t="s">
        <v>21</v>
      </c>
      <c r="C95" s="11"/>
      <c r="D95" s="15">
        <v>142372.71</v>
      </c>
      <c r="E95" s="16">
        <v>45638.15</v>
      </c>
      <c r="F95" s="15">
        <f t="shared" si="14"/>
        <v>188010.86</v>
      </c>
      <c r="G95" s="16">
        <v>125822.59</v>
      </c>
      <c r="H95" s="16">
        <v>115583.92</v>
      </c>
      <c r="I95" s="16">
        <f t="shared" si="13"/>
        <v>62188.26999999999</v>
      </c>
    </row>
    <row r="96" spans="2:9" ht="13.5">
      <c r="B96" s="13" t="s">
        <v>22</v>
      </c>
      <c r="C96" s="11"/>
      <c r="D96" s="15">
        <v>92609.74</v>
      </c>
      <c r="E96" s="16">
        <v>98016</v>
      </c>
      <c r="F96" s="15">
        <f t="shared" si="14"/>
        <v>190625.74</v>
      </c>
      <c r="G96" s="16">
        <v>94903.42</v>
      </c>
      <c r="H96" s="16">
        <v>94172.42</v>
      </c>
      <c r="I96" s="16">
        <f t="shared" si="13"/>
        <v>95722.31999999999</v>
      </c>
    </row>
    <row r="97" spans="2:9" ht="13.5">
      <c r="B97" s="13" t="s">
        <v>23</v>
      </c>
      <c r="C97" s="11"/>
      <c r="D97" s="15">
        <v>1518.99</v>
      </c>
      <c r="E97" s="16">
        <v>0</v>
      </c>
      <c r="F97" s="15">
        <f t="shared" si="14"/>
        <v>1518.99</v>
      </c>
      <c r="G97" s="16">
        <v>0</v>
      </c>
      <c r="H97" s="16">
        <v>0</v>
      </c>
      <c r="I97" s="16">
        <f t="shared" si="13"/>
        <v>1518.99</v>
      </c>
    </row>
    <row r="98" spans="2:9" ht="13.5">
      <c r="B98" s="13" t="s">
        <v>24</v>
      </c>
      <c r="C98" s="11"/>
      <c r="D98" s="15">
        <v>4035707.18</v>
      </c>
      <c r="E98" s="16">
        <v>-1537689.75</v>
      </c>
      <c r="F98" s="15">
        <f t="shared" si="14"/>
        <v>2498017.43</v>
      </c>
      <c r="G98" s="16">
        <v>85358.55</v>
      </c>
      <c r="H98" s="16">
        <v>62033.55</v>
      </c>
      <c r="I98" s="16">
        <f t="shared" si="13"/>
        <v>2412658.8800000004</v>
      </c>
    </row>
    <row r="99" spans="2:9" ht="13.5">
      <c r="B99" s="13" t="s">
        <v>25</v>
      </c>
      <c r="C99" s="11"/>
      <c r="D99" s="15">
        <v>25000</v>
      </c>
      <c r="E99" s="16">
        <v>0</v>
      </c>
      <c r="F99" s="15">
        <f t="shared" si="14"/>
        <v>25000</v>
      </c>
      <c r="G99" s="16">
        <v>0</v>
      </c>
      <c r="H99" s="16">
        <v>0</v>
      </c>
      <c r="I99" s="16">
        <f t="shared" si="13"/>
        <v>25000</v>
      </c>
    </row>
    <row r="100" spans="2:9" ht="13.5">
      <c r="B100" s="13" t="s">
        <v>26</v>
      </c>
      <c r="C100" s="11"/>
      <c r="D100" s="15">
        <v>3054775.77</v>
      </c>
      <c r="E100" s="16">
        <v>-6845</v>
      </c>
      <c r="F100" s="15">
        <f t="shared" si="14"/>
        <v>3047930.77</v>
      </c>
      <c r="G100" s="16">
        <v>2031988.14</v>
      </c>
      <c r="H100" s="16">
        <v>1937627.36</v>
      </c>
      <c r="I100" s="16">
        <f t="shared" si="13"/>
        <v>1015942.6300000001</v>
      </c>
    </row>
    <row r="101" spans="2:9" ht="13.5">
      <c r="B101" s="13" t="s">
        <v>27</v>
      </c>
      <c r="C101" s="11"/>
      <c r="D101" s="15">
        <v>20000</v>
      </c>
      <c r="E101" s="16">
        <v>908551</v>
      </c>
      <c r="F101" s="15">
        <f t="shared" si="14"/>
        <v>928551</v>
      </c>
      <c r="G101" s="16">
        <v>863376.79</v>
      </c>
      <c r="H101" s="16">
        <v>863376.79</v>
      </c>
      <c r="I101" s="16">
        <f t="shared" si="13"/>
        <v>65174.20999999996</v>
      </c>
    </row>
    <row r="102" spans="2:9" ht="13.5">
      <c r="B102" s="13" t="s">
        <v>28</v>
      </c>
      <c r="C102" s="11"/>
      <c r="D102" s="15">
        <v>0</v>
      </c>
      <c r="E102" s="16">
        <v>123573.75</v>
      </c>
      <c r="F102" s="15">
        <f t="shared" si="14"/>
        <v>123573.75</v>
      </c>
      <c r="G102" s="16">
        <v>118933.55</v>
      </c>
      <c r="H102" s="16">
        <v>118933.55</v>
      </c>
      <c r="I102" s="16">
        <f t="shared" si="13"/>
        <v>4640.199999999997</v>
      </c>
    </row>
    <row r="103" spans="2:9" ht="13.5">
      <c r="B103" s="13" t="s">
        <v>29</v>
      </c>
      <c r="C103" s="11"/>
      <c r="D103" s="15">
        <v>1026667.46</v>
      </c>
      <c r="E103" s="16">
        <v>-10715</v>
      </c>
      <c r="F103" s="15">
        <f t="shared" si="14"/>
        <v>1015952.46</v>
      </c>
      <c r="G103" s="16">
        <v>503175.82</v>
      </c>
      <c r="H103" s="16">
        <v>502276.23</v>
      </c>
      <c r="I103" s="16">
        <f t="shared" si="13"/>
        <v>512776.63999999996</v>
      </c>
    </row>
    <row r="104" spans="2:9" ht="13.5">
      <c r="B104" s="3" t="s">
        <v>30</v>
      </c>
      <c r="C104" s="9"/>
      <c r="D104" s="15">
        <f>SUM(D105:D113)</f>
        <v>1748888.26</v>
      </c>
      <c r="E104" s="15">
        <f>SUM(E105:E113)</f>
        <v>1395543.65</v>
      </c>
      <c r="F104" s="15">
        <f>SUM(F105:F113)</f>
        <v>3144431.91</v>
      </c>
      <c r="G104" s="15">
        <f>SUM(G105:G113)</f>
        <v>1483455.9700000002</v>
      </c>
      <c r="H104" s="15">
        <f>SUM(H105:H113)</f>
        <v>1482203.1700000002</v>
      </c>
      <c r="I104" s="16">
        <f t="shared" si="13"/>
        <v>1660975.94</v>
      </c>
    </row>
    <row r="105" spans="2:9" ht="13.5">
      <c r="B105" s="13" t="s">
        <v>31</v>
      </c>
      <c r="C105" s="11"/>
      <c r="D105" s="15">
        <v>413234.35</v>
      </c>
      <c r="E105" s="16">
        <v>-44000</v>
      </c>
      <c r="F105" s="16">
        <f>D105+E105</f>
        <v>369234.35</v>
      </c>
      <c r="G105" s="16">
        <v>178897.77</v>
      </c>
      <c r="H105" s="16">
        <v>178897.77</v>
      </c>
      <c r="I105" s="16">
        <f t="shared" si="13"/>
        <v>190336.58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>
        <v>0</v>
      </c>
      <c r="E107" s="16">
        <v>947771.91</v>
      </c>
      <c r="F107" s="16">
        <f t="shared" si="15"/>
        <v>947771.91</v>
      </c>
      <c r="G107" s="16">
        <v>275000.01</v>
      </c>
      <c r="H107" s="16">
        <v>275000.01</v>
      </c>
      <c r="I107" s="16">
        <f t="shared" si="13"/>
        <v>672771.9</v>
      </c>
    </row>
    <row r="108" spans="2:9" ht="13.5">
      <c r="B108" s="13" t="s">
        <v>34</v>
      </c>
      <c r="C108" s="11"/>
      <c r="D108" s="15">
        <v>510972.05</v>
      </c>
      <c r="E108" s="16">
        <v>-103878.15</v>
      </c>
      <c r="F108" s="16">
        <f t="shared" si="15"/>
        <v>407093.9</v>
      </c>
      <c r="G108" s="16">
        <v>328258.23</v>
      </c>
      <c r="H108" s="16">
        <v>328258.23</v>
      </c>
      <c r="I108" s="16">
        <f t="shared" si="13"/>
        <v>78835.67000000004</v>
      </c>
    </row>
    <row r="109" spans="2:9" ht="13.5">
      <c r="B109" s="13" t="s">
        <v>35</v>
      </c>
      <c r="C109" s="11"/>
      <c r="D109" s="15">
        <v>280000</v>
      </c>
      <c r="E109" s="16">
        <v>583400</v>
      </c>
      <c r="F109" s="16">
        <f t="shared" si="15"/>
        <v>863400</v>
      </c>
      <c r="G109" s="16">
        <v>375083.63</v>
      </c>
      <c r="H109" s="16">
        <v>373830.83</v>
      </c>
      <c r="I109" s="16">
        <f t="shared" si="13"/>
        <v>488316.37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>
        <v>13081.07</v>
      </c>
      <c r="E112" s="16">
        <v>-2610</v>
      </c>
      <c r="F112" s="16">
        <f t="shared" si="15"/>
        <v>10471.07</v>
      </c>
      <c r="G112" s="16">
        <v>8700</v>
      </c>
      <c r="H112" s="16">
        <v>8700</v>
      </c>
      <c r="I112" s="16">
        <f t="shared" si="13"/>
        <v>1771.0699999999997</v>
      </c>
    </row>
    <row r="113" spans="2:9" ht="13.5">
      <c r="B113" s="13" t="s">
        <v>39</v>
      </c>
      <c r="C113" s="11"/>
      <c r="D113" s="15">
        <v>531600.79</v>
      </c>
      <c r="E113" s="16">
        <v>14859.89</v>
      </c>
      <c r="F113" s="16">
        <f t="shared" si="15"/>
        <v>546460.68</v>
      </c>
      <c r="G113" s="16">
        <v>317516.33</v>
      </c>
      <c r="H113" s="16">
        <v>317516.33</v>
      </c>
      <c r="I113" s="16">
        <f t="shared" si="13"/>
        <v>228944.35000000003</v>
      </c>
    </row>
    <row r="114" spans="2:9" ht="25.5" customHeight="1">
      <c r="B114" s="37" t="s">
        <v>40</v>
      </c>
      <c r="C114" s="38"/>
      <c r="D114" s="15">
        <f>SUM(D115:D123)</f>
        <v>1000000</v>
      </c>
      <c r="E114" s="15">
        <f>SUM(E115:E123)</f>
        <v>0</v>
      </c>
      <c r="F114" s="15">
        <f>SUM(F115:F123)</f>
        <v>1000000</v>
      </c>
      <c r="G114" s="15">
        <f>SUM(G115:G123)</f>
        <v>864578</v>
      </c>
      <c r="H114" s="15">
        <f>SUM(H115:H123)</f>
        <v>864578</v>
      </c>
      <c r="I114" s="16">
        <f t="shared" si="13"/>
        <v>135422</v>
      </c>
    </row>
    <row r="115" spans="2:9" ht="13.5">
      <c r="B115" s="13" t="s">
        <v>41</v>
      </c>
      <c r="C115" s="11"/>
      <c r="D115" s="15">
        <v>1000000</v>
      </c>
      <c r="E115" s="16">
        <v>0</v>
      </c>
      <c r="F115" s="16">
        <f>D115+E115</f>
        <v>1000000</v>
      </c>
      <c r="G115" s="16">
        <v>864578</v>
      </c>
      <c r="H115" s="16">
        <v>864578</v>
      </c>
      <c r="I115" s="16">
        <f t="shared" si="13"/>
        <v>135422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2500000</v>
      </c>
      <c r="E124" s="15">
        <f>SUM(E125:E133)</f>
        <v>-212079</v>
      </c>
      <c r="F124" s="15">
        <f>SUM(F125:F133)</f>
        <v>2287921</v>
      </c>
      <c r="G124" s="15">
        <f>SUM(G125:G133)</f>
        <v>1764040.42</v>
      </c>
      <c r="H124" s="15">
        <f>SUM(H125:H133)</f>
        <v>1764040.42</v>
      </c>
      <c r="I124" s="16">
        <f t="shared" si="13"/>
        <v>523880.5800000001</v>
      </c>
    </row>
    <row r="125" spans="2:9" ht="13.5">
      <c r="B125" s="13" t="s">
        <v>51</v>
      </c>
      <c r="C125" s="11"/>
      <c r="D125" s="15">
        <v>0</v>
      </c>
      <c r="E125" s="16">
        <v>75600</v>
      </c>
      <c r="F125" s="16">
        <f>D125+E125</f>
        <v>75600</v>
      </c>
      <c r="G125" s="16">
        <v>75590.42</v>
      </c>
      <c r="H125" s="16">
        <v>75590.42</v>
      </c>
      <c r="I125" s="16">
        <f t="shared" si="13"/>
        <v>9.580000000001746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2500000</v>
      </c>
      <c r="E128" s="16">
        <v>-325755</v>
      </c>
      <c r="F128" s="16">
        <f t="shared" si="17"/>
        <v>2174245</v>
      </c>
      <c r="G128" s="16">
        <v>1670400</v>
      </c>
      <c r="H128" s="16">
        <v>1670400</v>
      </c>
      <c r="I128" s="16">
        <f t="shared" si="13"/>
        <v>503845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>
        <v>0</v>
      </c>
      <c r="E130" s="16">
        <v>38076</v>
      </c>
      <c r="F130" s="16">
        <f t="shared" si="17"/>
        <v>38076</v>
      </c>
      <c r="G130" s="16">
        <v>18050</v>
      </c>
      <c r="H130" s="16">
        <v>18050</v>
      </c>
      <c r="I130" s="16">
        <f t="shared" si="13"/>
        <v>20026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49327000</v>
      </c>
      <c r="E134" s="15">
        <f>SUM(E135:E137)</f>
        <v>-18182374.91</v>
      </c>
      <c r="F134" s="15">
        <f>SUM(F135:F137)</f>
        <v>31144625.09</v>
      </c>
      <c r="G134" s="15">
        <f>SUM(G135:G137)</f>
        <v>8893929.45</v>
      </c>
      <c r="H134" s="15">
        <f>SUM(H135:H137)</f>
        <v>8893929.45</v>
      </c>
      <c r="I134" s="16">
        <f t="shared" si="13"/>
        <v>22250695.64</v>
      </c>
    </row>
    <row r="135" spans="2:9" ht="13.5">
      <c r="B135" s="13" t="s">
        <v>61</v>
      </c>
      <c r="C135" s="11"/>
      <c r="D135" s="15">
        <v>48827000</v>
      </c>
      <c r="E135" s="16">
        <v>-18182374.91</v>
      </c>
      <c r="F135" s="16">
        <f>D135+E135</f>
        <v>30644625.09</v>
      </c>
      <c r="G135" s="16">
        <v>8893929.45</v>
      </c>
      <c r="H135" s="16">
        <v>8893929.45</v>
      </c>
      <c r="I135" s="16">
        <f t="shared" si="13"/>
        <v>21750695.64</v>
      </c>
    </row>
    <row r="136" spans="2:9" ht="13.5">
      <c r="B136" s="13" t="s">
        <v>62</v>
      </c>
      <c r="C136" s="11"/>
      <c r="D136" s="15">
        <v>500000</v>
      </c>
      <c r="E136" s="16">
        <v>0</v>
      </c>
      <c r="F136" s="16">
        <f>D136+E136</f>
        <v>500000</v>
      </c>
      <c r="G136" s="16">
        <v>0</v>
      </c>
      <c r="H136" s="16">
        <v>0</v>
      </c>
      <c r="I136" s="16">
        <f t="shared" si="13"/>
        <v>500000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280181676</v>
      </c>
      <c r="E160" s="14">
        <f t="shared" si="21"/>
        <v>-7257077.34</v>
      </c>
      <c r="F160" s="14">
        <f t="shared" si="21"/>
        <v>272924598.65999997</v>
      </c>
      <c r="G160" s="14">
        <f t="shared" si="21"/>
        <v>135884967.67000002</v>
      </c>
      <c r="H160" s="14">
        <f t="shared" si="21"/>
        <v>134351307.90000004</v>
      </c>
      <c r="I160" s="14">
        <f t="shared" si="21"/>
        <v>137039630.99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2016-12-20T19:53:14Z</cp:lastPrinted>
  <dcterms:created xsi:type="dcterms:W3CDTF">2016-10-11T20:25:15Z</dcterms:created>
  <dcterms:modified xsi:type="dcterms:W3CDTF">2022-10-07T20:11:53Z</dcterms:modified>
  <cp:category/>
  <cp:version/>
  <cp:contentType/>
  <cp:contentStatus/>
</cp:coreProperties>
</file>