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<sst xmlns="http://schemas.openxmlformats.org/spreadsheetml/2006/main" count="162" uniqueCount="89">
  <si>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</si>
  <si>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</si>
  <si>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</si>
  <si>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</si>
  <si>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</si>
  <si>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</si>
  <si>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</si>
  <si>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</si>
  <si>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</si>
  <si>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</si>
  <si>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</si>
  <si>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</si>
  <si>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</si>
  <si>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</si>
  <si>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</si>
  <si>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</si>
  <si>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</si>
  <si>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</si>
  <si>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</si>
  <si>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</si>
  <si>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</si>
  <si>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</si>
  <si>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</si>
  <si>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</si>
  <si>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</si>
  <si>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</si>
  <si>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</si>
  <si>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</si>
  <si>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</si>
  <si>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</si>
  <si>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</si>
  <si>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</si>
  <si>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</si>
  <si>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</si>
  <si>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</si>
  <si>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</si>
  <si>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</si>
  <si>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</si>
  <si>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</si>
  <si>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</si>
  <si>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</si>
  <si>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</si>
  <si>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</si>
  <si>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</si>
  <si>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</si>
  <si>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</si>
  <si>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</si>
  <si>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</si>
  <si>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</si>
  <si>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</si>
  <si>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</si>
  <si>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</si>
  <si>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</si>
  <si>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</si>
  <si>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</si>
  <si>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</si>
  <si>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</si>
  <si>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</si>
  <si>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</si>
  <si>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</si>
  <si>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</si>
  <si>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</si>
  <si>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</si>
  <si>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</si>
  <si>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</si>
  <si>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</si>
  <si>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</si>
  <si>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</si>
  <si>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</si>
  <si>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</si>
  <si>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</si>
  <si>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</si>
  <si>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</si>
  <si>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</si>
  <si>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</si>
  <si>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</si>
  <si>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</si>
  <si>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</si>
  <si>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</si>
  <si>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</si>
  <si>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</si>
  <si>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</si>
  <si>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</si>
  <si>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</si>
  <si>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</si>
  <si>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</si>
  <si>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</si>
  <si>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Rincón de Romos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</si>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</sst>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138371900</v>
      </c>
      <c r="E10" s="14">
        <f t="shared" si="0"/>
        <v>39213549.949999996</v>
      </c>
      <c r="F10" s="14">
        <f t="shared" si="0"/>
        <v>177585449.95</v>
      </c>
      <c r="G10" s="14">
        <f t="shared" si="0"/>
        <v>177208744.31</v>
      </c>
      <c r="H10" s="14">
        <f t="shared" si="0"/>
        <v>173406935.42</v>
      </c>
      <c r="I10" s="14">
        <f t="shared" si="0"/>
        <v>376705.6399999985</v>
      </c>
    </row>
    <row r="11" spans="2:9" ht="12.75">
      <c r="B11" s="3" t="s">
        <v>12</v>
      </c>
      <c r="C11" s="9"/>
      <c r="D11" s="15">
        <f aca="true" t="shared" si="1" ref="D11:I11">SUM(D12:D18)</f>
        <v>71287000</v>
      </c>
      <c r="E11" s="15">
        <f t="shared" si="1"/>
        <v>25556514.46</v>
      </c>
      <c r="F11" s="15">
        <f t="shared" si="1"/>
        <v>96843514.45999998</v>
      </c>
      <c r="G11" s="15">
        <f t="shared" si="1"/>
        <v>96843514.45999998</v>
      </c>
      <c r="H11" s="15">
        <f t="shared" si="1"/>
        <v>96843514.45999998</v>
      </c>
      <c r="I11" s="15">
        <f t="shared" si="1"/>
        <v>0</v>
      </c>
    </row>
    <row r="12" spans="2:9" ht="12.75">
      <c r="B12" s="13" t="s">
        <v>13</v>
      </c>
      <c r="C12" s="11"/>
      <c r="D12" s="15">
        <v>35540000</v>
      </c>
      <c r="E12" s="16">
        <v>32149610.99</v>
      </c>
      <c r="F12" s="16">
        <f>D12+E12</f>
        <v>67689610.99</v>
      </c>
      <c r="G12" s="16">
        <v>67689610.99</v>
      </c>
      <c r="H12" s="16">
        <v>67689610.99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13944000</v>
      </c>
      <c r="E14" s="16">
        <v>-244054.76</v>
      </c>
      <c r="F14" s="16">
        <f t="shared" si="2"/>
        <v>13699945.24</v>
      </c>
      <c r="G14" s="16">
        <v>13699945.24</v>
      </c>
      <c r="H14" s="16">
        <v>13699945.24</v>
      </c>
      <c r="I14" s="16">
        <f t="shared" si="3"/>
        <v>0</v>
      </c>
    </row>
    <row r="15" spans="2:9" ht="12.75">
      <c r="B15" s="13" t="s">
        <v>16</v>
      </c>
      <c r="C15" s="11"/>
      <c r="D15" s="15">
        <v>9400000</v>
      </c>
      <c r="E15" s="16">
        <v>3295005.27</v>
      </c>
      <c r="F15" s="16">
        <f t="shared" si="2"/>
        <v>12695005.27</v>
      </c>
      <c r="G15" s="16">
        <v>12695005.27</v>
      </c>
      <c r="H15" s="16">
        <v>12695005.27</v>
      </c>
      <c r="I15" s="16">
        <f t="shared" si="3"/>
        <v>0</v>
      </c>
    </row>
    <row r="16" spans="2:9" ht="12.75">
      <c r="B16" s="13" t="s">
        <v>17</v>
      </c>
      <c r="C16" s="11"/>
      <c r="D16" s="15">
        <v>12363000</v>
      </c>
      <c r="E16" s="16">
        <v>-9604047.04</v>
      </c>
      <c r="F16" s="16">
        <f t="shared" si="2"/>
        <v>2758952.960000001</v>
      </c>
      <c r="G16" s="16">
        <v>2758952.96</v>
      </c>
      <c r="H16" s="16">
        <v>2758952.96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40000</v>
      </c>
      <c r="E18" s="16">
        <v>-40000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20385100</v>
      </c>
      <c r="E19" s="15">
        <f t="shared" si="4"/>
        <v>2336142.08</v>
      </c>
      <c r="F19" s="15">
        <f t="shared" si="4"/>
        <v>22721242.08</v>
      </c>
      <c r="G19" s="15">
        <f t="shared" si="4"/>
        <v>22606470.31</v>
      </c>
      <c r="H19" s="15">
        <f t="shared" si="4"/>
        <v>22606470.31</v>
      </c>
      <c r="I19" s="15">
        <f t="shared" si="4"/>
        <v>114771.76999999885</v>
      </c>
    </row>
    <row r="20" spans="2:9" ht="12.75">
      <c r="B20" s="13" t="s">
        <v>21</v>
      </c>
      <c r="C20" s="11"/>
      <c r="D20" s="15">
        <v>2013100</v>
      </c>
      <c r="E20" s="16">
        <v>-721043.17</v>
      </c>
      <c r="F20" s="15">
        <f aca="true" t="shared" si="5" ref="F20:F28">D20+E20</f>
        <v>1292056.83</v>
      </c>
      <c r="G20" s="16">
        <v>1288383.03</v>
      </c>
      <c r="H20" s="16">
        <v>1288383.03</v>
      </c>
      <c r="I20" s="16">
        <f>F20-G20</f>
        <v>3673.8000000000466</v>
      </c>
    </row>
    <row r="21" spans="2:9" ht="12.75">
      <c r="B21" s="13" t="s">
        <v>22</v>
      </c>
      <c r="C21" s="11"/>
      <c r="D21" s="15">
        <v>174000</v>
      </c>
      <c r="E21" s="16">
        <v>4459.48</v>
      </c>
      <c r="F21" s="15">
        <f t="shared" si="5"/>
        <v>178459.48</v>
      </c>
      <c r="G21" s="16">
        <v>178459.48</v>
      </c>
      <c r="H21" s="16">
        <v>178459.48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426000</v>
      </c>
      <c r="E22" s="16">
        <v>-244430.99</v>
      </c>
      <c r="F22" s="15">
        <f t="shared" si="5"/>
        <v>181569.01</v>
      </c>
      <c r="G22" s="16">
        <v>181569.01</v>
      </c>
      <c r="H22" s="16">
        <v>181569.01</v>
      </c>
      <c r="I22" s="16">
        <f t="shared" si="6"/>
        <v>0</v>
      </c>
    </row>
    <row r="23" spans="2:9" ht="12.75">
      <c r="B23" s="13" t="s">
        <v>24</v>
      </c>
      <c r="C23" s="11"/>
      <c r="D23" s="15">
        <v>12985600</v>
      </c>
      <c r="E23" s="16">
        <v>1985655.68</v>
      </c>
      <c r="F23" s="15">
        <f t="shared" si="5"/>
        <v>14971255.68</v>
      </c>
      <c r="G23" s="16">
        <v>14860157.71</v>
      </c>
      <c r="H23" s="16">
        <v>14860157.71</v>
      </c>
      <c r="I23" s="16">
        <f t="shared" si="6"/>
        <v>111097.96999999881</v>
      </c>
    </row>
    <row r="24" spans="2:9" ht="12.75">
      <c r="B24" s="13" t="s">
        <v>25</v>
      </c>
      <c r="C24" s="11"/>
      <c r="D24" s="15">
        <v>65000</v>
      </c>
      <c r="E24" s="16">
        <v>-51637.4</v>
      </c>
      <c r="F24" s="15">
        <f t="shared" si="5"/>
        <v>13362.599999999999</v>
      </c>
      <c r="G24" s="16">
        <v>13362.6</v>
      </c>
      <c r="H24" s="16">
        <v>13362.6</v>
      </c>
      <c r="I24" s="16">
        <f t="shared" si="6"/>
        <v>0</v>
      </c>
    </row>
    <row r="25" spans="2:9" ht="12.75">
      <c r="B25" s="13" t="s">
        <v>26</v>
      </c>
      <c r="C25" s="11"/>
      <c r="D25" s="15">
        <v>3465000</v>
      </c>
      <c r="E25" s="16">
        <v>240859.26</v>
      </c>
      <c r="F25" s="15">
        <f t="shared" si="5"/>
        <v>3705859.26</v>
      </c>
      <c r="G25" s="16">
        <v>3705859.26</v>
      </c>
      <c r="H25" s="16">
        <v>3705859.26</v>
      </c>
      <c r="I25" s="16">
        <f t="shared" si="6"/>
        <v>0</v>
      </c>
    </row>
    <row r="26" spans="2:9" ht="12.75">
      <c r="B26" s="13" t="s">
        <v>27</v>
      </c>
      <c r="C26" s="11"/>
      <c r="D26" s="15">
        <v>304100</v>
      </c>
      <c r="E26" s="16">
        <v>-15883.91</v>
      </c>
      <c r="F26" s="15">
        <f t="shared" si="5"/>
        <v>288216.09</v>
      </c>
      <c r="G26" s="16">
        <v>288216.09</v>
      </c>
      <c r="H26" s="16">
        <v>288216.09</v>
      </c>
      <c r="I26" s="16">
        <f t="shared" si="6"/>
        <v>0</v>
      </c>
    </row>
    <row r="27" spans="2:9" ht="12.75">
      <c r="B27" s="13" t="s">
        <v>28</v>
      </c>
      <c r="C27" s="11"/>
      <c r="D27" s="15">
        <v>0</v>
      </c>
      <c r="E27" s="16">
        <v>0</v>
      </c>
      <c r="F27" s="15">
        <f t="shared" si="5"/>
        <v>0</v>
      </c>
      <c r="G27" s="16">
        <v>0</v>
      </c>
      <c r="H27" s="16">
        <v>0</v>
      </c>
      <c r="I27" s="16">
        <f t="shared" si="6"/>
        <v>0</v>
      </c>
    </row>
    <row r="28" spans="2:9" ht="12.75">
      <c r="B28" s="13" t="s">
        <v>29</v>
      </c>
      <c r="C28" s="11"/>
      <c r="D28" s="15">
        <v>952300</v>
      </c>
      <c r="E28" s="16">
        <v>1138163.13</v>
      </c>
      <c r="F28" s="15">
        <f t="shared" si="5"/>
        <v>2090463.13</v>
      </c>
      <c r="G28" s="16">
        <v>2090463.13</v>
      </c>
      <c r="H28" s="16">
        <v>2090463.13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17283800</v>
      </c>
      <c r="E29" s="15">
        <f t="shared" si="7"/>
        <v>4950662.88</v>
      </c>
      <c r="F29" s="15">
        <f t="shared" si="7"/>
        <v>22234462.88</v>
      </c>
      <c r="G29" s="15">
        <f t="shared" si="7"/>
        <v>22231281.77</v>
      </c>
      <c r="H29" s="15">
        <f t="shared" si="7"/>
        <v>22231281.77</v>
      </c>
      <c r="I29" s="15">
        <f t="shared" si="7"/>
        <v>3181.1099999998696</v>
      </c>
    </row>
    <row r="30" spans="2:9" ht="12.75">
      <c r="B30" s="13" t="s">
        <v>31</v>
      </c>
      <c r="C30" s="11"/>
      <c r="D30" s="15">
        <v>7872500</v>
      </c>
      <c r="E30" s="16">
        <v>1367708.17</v>
      </c>
      <c r="F30" s="15">
        <f aca="true" t="shared" si="8" ref="F30:F38">D30+E30</f>
        <v>9240208.17</v>
      </c>
      <c r="G30" s="16">
        <v>9240208.17</v>
      </c>
      <c r="H30" s="16">
        <v>9240208.17</v>
      </c>
      <c r="I30" s="16">
        <f t="shared" si="6"/>
        <v>0</v>
      </c>
    </row>
    <row r="31" spans="2:9" ht="12.75">
      <c r="B31" s="13" t="s">
        <v>32</v>
      </c>
      <c r="C31" s="11"/>
      <c r="D31" s="15">
        <v>100000</v>
      </c>
      <c r="E31" s="16">
        <v>362967.32</v>
      </c>
      <c r="F31" s="15">
        <f t="shared" si="8"/>
        <v>462967.32</v>
      </c>
      <c r="G31" s="16">
        <v>462967.32</v>
      </c>
      <c r="H31" s="16">
        <v>462967.32</v>
      </c>
      <c r="I31" s="16">
        <f t="shared" si="6"/>
        <v>0</v>
      </c>
    </row>
    <row r="32" spans="2:9" ht="12.75">
      <c r="B32" s="13" t="s">
        <v>33</v>
      </c>
      <c r="C32" s="11"/>
      <c r="D32" s="15">
        <v>650000</v>
      </c>
      <c r="E32" s="16">
        <v>383763.5</v>
      </c>
      <c r="F32" s="15">
        <f t="shared" si="8"/>
        <v>1033763.5</v>
      </c>
      <c r="G32" s="16">
        <v>1033763.5</v>
      </c>
      <c r="H32" s="16">
        <v>1033763.5</v>
      </c>
      <c r="I32" s="16">
        <f t="shared" si="6"/>
        <v>0</v>
      </c>
    </row>
    <row r="33" spans="2:9" ht="12.75">
      <c r="B33" s="13" t="s">
        <v>34</v>
      </c>
      <c r="C33" s="11"/>
      <c r="D33" s="15">
        <v>635000</v>
      </c>
      <c r="E33" s="16">
        <v>-259543.22</v>
      </c>
      <c r="F33" s="15">
        <f t="shared" si="8"/>
        <v>375456.78</v>
      </c>
      <c r="G33" s="16">
        <v>375456.78</v>
      </c>
      <c r="H33" s="16">
        <v>375456.78</v>
      </c>
      <c r="I33" s="16">
        <f t="shared" si="6"/>
        <v>0</v>
      </c>
    </row>
    <row r="34" spans="2:9" ht="12.75">
      <c r="B34" s="13" t="s">
        <v>35</v>
      </c>
      <c r="C34" s="11"/>
      <c r="D34" s="15">
        <v>3128500</v>
      </c>
      <c r="E34" s="16">
        <v>-250850.14</v>
      </c>
      <c r="F34" s="15">
        <f t="shared" si="8"/>
        <v>2877649.86</v>
      </c>
      <c r="G34" s="16">
        <v>2874468.75</v>
      </c>
      <c r="H34" s="16">
        <v>2874468.75</v>
      </c>
      <c r="I34" s="16">
        <f t="shared" si="6"/>
        <v>3181.1099999998696</v>
      </c>
    </row>
    <row r="35" spans="2:9" ht="12.75">
      <c r="B35" s="13" t="s">
        <v>36</v>
      </c>
      <c r="C35" s="11"/>
      <c r="D35" s="15">
        <v>52000</v>
      </c>
      <c r="E35" s="16">
        <v>-26380</v>
      </c>
      <c r="F35" s="15">
        <f t="shared" si="8"/>
        <v>25620</v>
      </c>
      <c r="G35" s="16">
        <v>25620</v>
      </c>
      <c r="H35" s="16">
        <v>25620</v>
      </c>
      <c r="I35" s="16">
        <f t="shared" si="6"/>
        <v>0</v>
      </c>
    </row>
    <row r="36" spans="2:9" ht="12.75">
      <c r="B36" s="13" t="s">
        <v>37</v>
      </c>
      <c r="C36" s="11"/>
      <c r="D36" s="15">
        <v>83000</v>
      </c>
      <c r="E36" s="16">
        <v>-43628.76</v>
      </c>
      <c r="F36" s="15">
        <f t="shared" si="8"/>
        <v>39371.24</v>
      </c>
      <c r="G36" s="16">
        <v>39371.24</v>
      </c>
      <c r="H36" s="16">
        <v>39371.24</v>
      </c>
      <c r="I36" s="16">
        <f t="shared" si="6"/>
        <v>0</v>
      </c>
    </row>
    <row r="37" spans="2:9" ht="12.75">
      <c r="B37" s="13" t="s">
        <v>38</v>
      </c>
      <c r="C37" s="11"/>
      <c r="D37" s="15">
        <v>3242000</v>
      </c>
      <c r="E37" s="16">
        <v>-2703906.05</v>
      </c>
      <c r="F37" s="15">
        <f t="shared" si="8"/>
        <v>538093.9500000002</v>
      </c>
      <c r="G37" s="16">
        <v>538093.95</v>
      </c>
      <c r="H37" s="16">
        <v>538093.95</v>
      </c>
      <c r="I37" s="16">
        <f t="shared" si="6"/>
        <v>0</v>
      </c>
    </row>
    <row r="38" spans="2:9" ht="12.75">
      <c r="B38" s="13" t="s">
        <v>39</v>
      </c>
      <c r="C38" s="11"/>
      <c r="D38" s="15">
        <v>1520800</v>
      </c>
      <c r="E38" s="16">
        <v>6120532.06</v>
      </c>
      <c r="F38" s="15">
        <f t="shared" si="8"/>
        <v>7641332.06</v>
      </c>
      <c r="G38" s="16">
        <v>7641332.06</v>
      </c>
      <c r="H38" s="16">
        <v>7641332.06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19038000</v>
      </c>
      <c r="E39" s="15">
        <f t="shared" si="9"/>
        <v>9257509.28</v>
      </c>
      <c r="F39" s="15">
        <f>SUM(F40:F48)</f>
        <v>28295509.28</v>
      </c>
      <c r="G39" s="15">
        <f t="shared" si="9"/>
        <v>28295509.28</v>
      </c>
      <c r="H39" s="15">
        <f t="shared" si="9"/>
        <v>28295509.28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>
        <v>12000000</v>
      </c>
      <c r="E41" s="16">
        <v>3168083.14</v>
      </c>
      <c r="F41" s="15">
        <f aca="true" t="shared" si="10" ref="F41:F83">D41+E41</f>
        <v>15168083.14</v>
      </c>
      <c r="G41" s="16">
        <v>15168083.14</v>
      </c>
      <c r="H41" s="16">
        <v>15168083.14</v>
      </c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4038000</v>
      </c>
      <c r="E43" s="16">
        <v>3352803.05</v>
      </c>
      <c r="F43" s="15">
        <f t="shared" si="10"/>
        <v>7390803.05</v>
      </c>
      <c r="G43" s="16">
        <v>7390803.05</v>
      </c>
      <c r="H43" s="16">
        <v>7390803.05</v>
      </c>
      <c r="I43" s="16">
        <f t="shared" si="6"/>
        <v>0</v>
      </c>
    </row>
    <row r="44" spans="2:9" ht="12.75">
      <c r="B44" s="13" t="s">
        <v>45</v>
      </c>
      <c r="C44" s="11"/>
      <c r="D44" s="15">
        <v>3000000</v>
      </c>
      <c r="E44" s="16">
        <v>2736623.09</v>
      </c>
      <c r="F44" s="15">
        <f t="shared" si="10"/>
        <v>5736623.09</v>
      </c>
      <c r="G44" s="16">
        <v>5736623.09</v>
      </c>
      <c r="H44" s="16">
        <v>5736623.09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770000</v>
      </c>
      <c r="E49" s="15">
        <f t="shared" si="11"/>
        <v>-294537.36</v>
      </c>
      <c r="F49" s="15">
        <f t="shared" si="11"/>
        <v>475462.64</v>
      </c>
      <c r="G49" s="15">
        <f t="shared" si="11"/>
        <v>447223.91</v>
      </c>
      <c r="H49" s="15">
        <f t="shared" si="11"/>
        <v>447223.91</v>
      </c>
      <c r="I49" s="15">
        <f t="shared" si="11"/>
        <v>28238.72999999998</v>
      </c>
    </row>
    <row r="50" spans="2:9" ht="12.75">
      <c r="B50" s="13" t="s">
        <v>51</v>
      </c>
      <c r="C50" s="11"/>
      <c r="D50" s="15">
        <v>0</v>
      </c>
      <c r="E50" s="16">
        <v>281562.31</v>
      </c>
      <c r="F50" s="15">
        <f t="shared" si="10"/>
        <v>281562.31</v>
      </c>
      <c r="G50" s="16">
        <v>278043.33</v>
      </c>
      <c r="H50" s="16">
        <v>278043.33</v>
      </c>
      <c r="I50" s="16">
        <f t="shared" si="6"/>
        <v>3518.9799999999814</v>
      </c>
    </row>
    <row r="51" spans="2:9" ht="12.75">
      <c r="B51" s="13" t="s">
        <v>52</v>
      </c>
      <c r="C51" s="11"/>
      <c r="D51" s="15">
        <v>20000</v>
      </c>
      <c r="E51" s="16">
        <v>24987.5</v>
      </c>
      <c r="F51" s="15">
        <f t="shared" si="10"/>
        <v>44987.5</v>
      </c>
      <c r="G51" s="16">
        <v>44987.5</v>
      </c>
      <c r="H51" s="16">
        <v>44987.5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500000</v>
      </c>
      <c r="E53" s="16">
        <v>-475280.25</v>
      </c>
      <c r="F53" s="15">
        <f t="shared" si="10"/>
        <v>24719.75</v>
      </c>
      <c r="G53" s="16">
        <v>0</v>
      </c>
      <c r="H53" s="16">
        <v>0</v>
      </c>
      <c r="I53" s="16">
        <f t="shared" si="6"/>
        <v>24719.75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250000</v>
      </c>
      <c r="E55" s="16">
        <v>-135504.52</v>
      </c>
      <c r="F55" s="15">
        <f t="shared" si="10"/>
        <v>114495.48000000001</v>
      </c>
      <c r="G55" s="16">
        <v>114495.48</v>
      </c>
      <c r="H55" s="16">
        <v>114495.48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9697.6</v>
      </c>
      <c r="F58" s="15">
        <f t="shared" si="10"/>
        <v>9697.6</v>
      </c>
      <c r="G58" s="16">
        <v>9697.6</v>
      </c>
      <c r="H58" s="16">
        <v>9697.6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3808000</v>
      </c>
      <c r="E59" s="15">
        <f>SUM(E60:E62)</f>
        <v>2013908.6099999999</v>
      </c>
      <c r="F59" s="15">
        <f>SUM(F60:F62)</f>
        <v>5821908.609999999</v>
      </c>
      <c r="G59" s="15">
        <f>SUM(G60:G62)</f>
        <v>5591394.81</v>
      </c>
      <c r="H59" s="15">
        <f>SUM(H60:H62)</f>
        <v>1789585.92</v>
      </c>
      <c r="I59" s="16">
        <f t="shared" si="6"/>
        <v>230513.7999999998</v>
      </c>
    </row>
    <row r="60" spans="2:9" ht="12.75">
      <c r="B60" s="13" t="s">
        <v>61</v>
      </c>
      <c r="C60" s="11"/>
      <c r="D60" s="15">
        <v>3808000</v>
      </c>
      <c r="E60" s="16">
        <v>-269351.83</v>
      </c>
      <c r="F60" s="15">
        <f t="shared" si="10"/>
        <v>3538648.17</v>
      </c>
      <c r="G60" s="16">
        <v>3385525.51</v>
      </c>
      <c r="H60" s="16">
        <v>1658828.4</v>
      </c>
      <c r="I60" s="16">
        <f t="shared" si="6"/>
        <v>153122.66000000015</v>
      </c>
    </row>
    <row r="61" spans="2:9" ht="12.75">
      <c r="B61" s="13" t="s">
        <v>62</v>
      </c>
      <c r="C61" s="11"/>
      <c r="D61" s="15">
        <v>0</v>
      </c>
      <c r="E61" s="16">
        <v>2283260.44</v>
      </c>
      <c r="F61" s="15">
        <f t="shared" si="10"/>
        <v>2283260.44</v>
      </c>
      <c r="G61" s="16">
        <v>2205869.3</v>
      </c>
      <c r="H61" s="16">
        <v>130757.52</v>
      </c>
      <c r="I61" s="16">
        <f t="shared" si="6"/>
        <v>77391.14000000013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800000</v>
      </c>
      <c r="E72" s="15">
        <f>SUM(E73:E75)</f>
        <v>393350</v>
      </c>
      <c r="F72" s="15">
        <f>SUM(F73:F75)</f>
        <v>1193350</v>
      </c>
      <c r="G72" s="15">
        <f>SUM(G73:G75)</f>
        <v>1193349.77</v>
      </c>
      <c r="H72" s="15">
        <f>SUM(H73:H75)</f>
        <v>1193349.77</v>
      </c>
      <c r="I72" s="16">
        <f t="shared" si="6"/>
        <v>0.22999999998137355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800000</v>
      </c>
      <c r="E75" s="16">
        <v>393350</v>
      </c>
      <c r="F75" s="15">
        <f t="shared" si="10"/>
        <v>1193350</v>
      </c>
      <c r="G75" s="16">
        <v>1193349.77</v>
      </c>
      <c r="H75" s="16">
        <v>1193349.77</v>
      </c>
      <c r="I75" s="16">
        <f t="shared" si="6"/>
        <v>0.22999999998137355</v>
      </c>
    </row>
    <row r="76" spans="2:9" ht="12.75">
      <c r="B76" s="3" t="s">
        <v>77</v>
      </c>
      <c r="C76" s="9"/>
      <c r="D76" s="15">
        <f>SUM(D77:D83)</f>
        <v>5000000</v>
      </c>
      <c r="E76" s="15">
        <f>SUM(E77:E83)</f>
        <v>-5000000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5000000</v>
      </c>
      <c r="E83" s="16">
        <v>-5000000</v>
      </c>
      <c r="F83" s="15">
        <f t="shared" si="10"/>
        <v>0</v>
      </c>
      <c r="G83" s="16">
        <v>0</v>
      </c>
      <c r="H83" s="16">
        <v>0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65512000</v>
      </c>
      <c r="E85" s="21">
        <f>E86+E104+E94+E114+E124+E134+E138+E147+E151</f>
        <v>13727209.780000001</v>
      </c>
      <c r="F85" s="21">
        <f t="shared" si="12"/>
        <v>79239209.78</v>
      </c>
      <c r="G85" s="21">
        <f>G86+G104+G94+G114+G124+G134+G138+G147+G151</f>
        <v>79023146.16</v>
      </c>
      <c r="H85" s="21">
        <f>H86+H104+H94+H114+H124+H134+H138+H147+H151</f>
        <v>41701201.54</v>
      </c>
      <c r="I85" s="21">
        <f t="shared" si="12"/>
        <v>216063.61999999487</v>
      </c>
    </row>
    <row r="86" spans="2:9" ht="12.75">
      <c r="B86" s="3" t="s">
        <v>12</v>
      </c>
      <c r="C86" s="9"/>
      <c r="D86" s="15">
        <f>SUM(D87:D93)</f>
        <v>23754000</v>
      </c>
      <c r="E86" s="15">
        <f>SUM(E87:E93)</f>
        <v>2151229.72</v>
      </c>
      <c r="F86" s="15">
        <f>SUM(F87:F93)</f>
        <v>25905229.72</v>
      </c>
      <c r="G86" s="15">
        <f>SUM(G87:G93)</f>
        <v>25902028.29</v>
      </c>
      <c r="H86" s="15">
        <f>SUM(H87:H93)</f>
        <v>25902028.29</v>
      </c>
      <c r="I86" s="16">
        <f aca="true" t="shared" si="13" ref="I86:I149">F86-G86</f>
        <v>3201.429999999702</v>
      </c>
    </row>
    <row r="87" spans="2:9" ht="12.75">
      <c r="B87" s="13" t="s">
        <v>13</v>
      </c>
      <c r="C87" s="11"/>
      <c r="D87" s="15">
        <v>13000000</v>
      </c>
      <c r="E87" s="16">
        <v>2851234.37</v>
      </c>
      <c r="F87" s="15">
        <f aca="true" t="shared" si="14" ref="F87:F103">D87+E87</f>
        <v>15851234.370000001</v>
      </c>
      <c r="G87" s="16">
        <v>15851234.37</v>
      </c>
      <c r="H87" s="16">
        <v>15851234.37</v>
      </c>
      <c r="I87" s="16">
        <f t="shared" si="13"/>
        <v>0</v>
      </c>
    </row>
    <row r="88" spans="2:9" ht="12.75">
      <c r="B88" s="13" t="s">
        <v>14</v>
      </c>
      <c r="C88" s="11"/>
      <c r="D88" s="15">
        <v>490000</v>
      </c>
      <c r="E88" s="16">
        <v>-490000</v>
      </c>
      <c r="F88" s="15">
        <f t="shared" si="14"/>
        <v>0</v>
      </c>
      <c r="G88" s="16">
        <v>0</v>
      </c>
      <c r="H88" s="16">
        <v>0</v>
      </c>
      <c r="I88" s="16">
        <f t="shared" si="13"/>
        <v>0</v>
      </c>
    </row>
    <row r="89" spans="2:9" ht="12.75">
      <c r="B89" s="13" t="s">
        <v>15</v>
      </c>
      <c r="C89" s="11"/>
      <c r="D89" s="15">
        <v>4614000</v>
      </c>
      <c r="E89" s="16">
        <v>-229425.51</v>
      </c>
      <c r="F89" s="15">
        <f t="shared" si="14"/>
        <v>4384574.49</v>
      </c>
      <c r="G89" s="16">
        <v>4384574.49</v>
      </c>
      <c r="H89" s="16">
        <v>4384574.49</v>
      </c>
      <c r="I89" s="16">
        <f t="shared" si="13"/>
        <v>0</v>
      </c>
    </row>
    <row r="90" spans="2:9" ht="12.75">
      <c r="B90" s="13" t="s">
        <v>16</v>
      </c>
      <c r="C90" s="11"/>
      <c r="D90" s="15">
        <v>4600000</v>
      </c>
      <c r="E90" s="16">
        <v>321838.84</v>
      </c>
      <c r="F90" s="15">
        <f t="shared" si="14"/>
        <v>4921838.84</v>
      </c>
      <c r="G90" s="16">
        <v>4918637.41</v>
      </c>
      <c r="H90" s="16">
        <v>4918637.41</v>
      </c>
      <c r="I90" s="16">
        <f t="shared" si="13"/>
        <v>3201.429999999702</v>
      </c>
    </row>
    <row r="91" spans="2:9" ht="12.75">
      <c r="B91" s="13" t="s">
        <v>17</v>
      </c>
      <c r="C91" s="11"/>
      <c r="D91" s="15">
        <v>1050000</v>
      </c>
      <c r="E91" s="16">
        <v>-302417.98</v>
      </c>
      <c r="F91" s="15">
        <f t="shared" si="14"/>
        <v>747582.02</v>
      </c>
      <c r="G91" s="16">
        <v>747582.02</v>
      </c>
      <c r="H91" s="16">
        <v>747582.02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6230000</v>
      </c>
      <c r="E94" s="15">
        <f>SUM(E95:E103)</f>
        <v>-731680</v>
      </c>
      <c r="F94" s="15">
        <f>SUM(F95:F103)</f>
        <v>5498320</v>
      </c>
      <c r="G94" s="15">
        <f>SUM(G95:G103)</f>
        <v>5498320</v>
      </c>
      <c r="H94" s="15">
        <f>SUM(H95:H103)</f>
        <v>5498320</v>
      </c>
      <c r="I94" s="16">
        <f t="shared" si="13"/>
        <v>0</v>
      </c>
    </row>
    <row r="95" spans="2:9" ht="12.75">
      <c r="B95" s="13" t="s">
        <v>21</v>
      </c>
      <c r="C95" s="11"/>
      <c r="D95" s="15">
        <v>175000</v>
      </c>
      <c r="E95" s="16">
        <v>-45343.65</v>
      </c>
      <c r="F95" s="15">
        <f t="shared" si="14"/>
        <v>129656.35</v>
      </c>
      <c r="G95" s="16">
        <v>129656.35</v>
      </c>
      <c r="H95" s="16">
        <v>129656.35</v>
      </c>
      <c r="I95" s="16">
        <f t="shared" si="13"/>
        <v>0</v>
      </c>
    </row>
    <row r="96" spans="2:9" ht="12.75">
      <c r="B96" s="13" t="s">
        <v>22</v>
      </c>
      <c r="C96" s="11"/>
      <c r="D96" s="15">
        <v>0</v>
      </c>
      <c r="E96" s="16">
        <v>125567</v>
      </c>
      <c r="F96" s="15">
        <f t="shared" si="14"/>
        <v>125567</v>
      </c>
      <c r="G96" s="16">
        <v>125567</v>
      </c>
      <c r="H96" s="16">
        <v>125567</v>
      </c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50000</v>
      </c>
      <c r="E98" s="16">
        <v>112563.24</v>
      </c>
      <c r="F98" s="15">
        <f t="shared" si="14"/>
        <v>162563.24</v>
      </c>
      <c r="G98" s="16">
        <v>162563.24</v>
      </c>
      <c r="H98" s="16">
        <v>162563.24</v>
      </c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2935000</v>
      </c>
      <c r="E100" s="16">
        <v>421002.42</v>
      </c>
      <c r="F100" s="15">
        <f t="shared" si="14"/>
        <v>3356002.42</v>
      </c>
      <c r="G100" s="16">
        <v>3356002.42</v>
      </c>
      <c r="H100" s="16">
        <v>3356002.42</v>
      </c>
      <c r="I100" s="16">
        <f t="shared" si="13"/>
        <v>0</v>
      </c>
    </row>
    <row r="101" spans="2:9" ht="12.75">
      <c r="B101" s="13" t="s">
        <v>27</v>
      </c>
      <c r="C101" s="11"/>
      <c r="D101" s="15">
        <v>700000</v>
      </c>
      <c r="E101" s="16">
        <v>-529398.8</v>
      </c>
      <c r="F101" s="15">
        <f t="shared" si="14"/>
        <v>170601.19999999995</v>
      </c>
      <c r="G101" s="16">
        <v>170601.2</v>
      </c>
      <c r="H101" s="16">
        <v>170601.2</v>
      </c>
      <c r="I101" s="16">
        <f t="shared" si="13"/>
        <v>0</v>
      </c>
    </row>
    <row r="102" spans="2:9" ht="12.75">
      <c r="B102" s="13" t="s">
        <v>28</v>
      </c>
      <c r="C102" s="11"/>
      <c r="D102" s="15">
        <v>1700000</v>
      </c>
      <c r="E102" s="16">
        <v>-1698086</v>
      </c>
      <c r="F102" s="15">
        <f t="shared" si="14"/>
        <v>1914</v>
      </c>
      <c r="G102" s="16">
        <v>1914</v>
      </c>
      <c r="H102" s="16">
        <v>1914</v>
      </c>
      <c r="I102" s="16">
        <f t="shared" si="13"/>
        <v>0</v>
      </c>
    </row>
    <row r="103" spans="2:9" ht="12.75">
      <c r="B103" s="13" t="s">
        <v>29</v>
      </c>
      <c r="C103" s="11"/>
      <c r="D103" s="15">
        <v>670000</v>
      </c>
      <c r="E103" s="16">
        <v>882015.79</v>
      </c>
      <c r="F103" s="15">
        <f t="shared" si="14"/>
        <v>1552015.79</v>
      </c>
      <c r="G103" s="16">
        <v>1552015.79</v>
      </c>
      <c r="H103" s="16">
        <v>1552015.79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2827000</v>
      </c>
      <c r="E104" s="15">
        <f>SUM(E105:E113)</f>
        <v>527885</v>
      </c>
      <c r="F104" s="15">
        <f>SUM(F105:F113)</f>
        <v>3354884.9999999995</v>
      </c>
      <c r="G104" s="15">
        <f>SUM(G105:G113)</f>
        <v>3354884.9999999995</v>
      </c>
      <c r="H104" s="15">
        <f>SUM(H105:H113)</f>
        <v>3009947.4</v>
      </c>
      <c r="I104" s="16">
        <f t="shared" si="13"/>
        <v>0</v>
      </c>
    </row>
    <row r="105" spans="2:9" ht="12.75">
      <c r="B105" s="13" t="s">
        <v>31</v>
      </c>
      <c r="C105" s="11"/>
      <c r="D105" s="15">
        <v>105000</v>
      </c>
      <c r="E105" s="16">
        <v>62040.23</v>
      </c>
      <c r="F105" s="16">
        <f>D105+E105</f>
        <v>167040.23</v>
      </c>
      <c r="G105" s="16">
        <v>167040.23</v>
      </c>
      <c r="H105" s="16">
        <v>167040.23</v>
      </c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1548567.18</v>
      </c>
      <c r="F107" s="16">
        <f t="shared" si="15"/>
        <v>1548567.18</v>
      </c>
      <c r="G107" s="16">
        <v>1548567.18</v>
      </c>
      <c r="H107" s="16">
        <v>1203629.58</v>
      </c>
      <c r="I107" s="16">
        <f t="shared" si="13"/>
        <v>0</v>
      </c>
    </row>
    <row r="108" spans="2:9" ht="12.75">
      <c r="B108" s="13" t="s">
        <v>34</v>
      </c>
      <c r="C108" s="11"/>
      <c r="D108" s="15">
        <v>820000</v>
      </c>
      <c r="E108" s="16">
        <v>-404859.96</v>
      </c>
      <c r="F108" s="16">
        <f t="shared" si="15"/>
        <v>415140.04</v>
      </c>
      <c r="G108" s="16">
        <v>415140.04</v>
      </c>
      <c r="H108" s="16">
        <v>415140.04</v>
      </c>
      <c r="I108" s="16">
        <f t="shared" si="13"/>
        <v>0</v>
      </c>
    </row>
    <row r="109" spans="2:9" ht="12.75">
      <c r="B109" s="13" t="s">
        <v>35</v>
      </c>
      <c r="C109" s="11"/>
      <c r="D109" s="15">
        <v>520000</v>
      </c>
      <c r="E109" s="16">
        <v>39611.71</v>
      </c>
      <c r="F109" s="16">
        <f t="shared" si="15"/>
        <v>559611.71</v>
      </c>
      <c r="G109" s="16">
        <v>559611.71</v>
      </c>
      <c r="H109" s="16">
        <v>559611.71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>
        <v>72000</v>
      </c>
      <c r="E112" s="16">
        <v>11519.32</v>
      </c>
      <c r="F112" s="16">
        <f t="shared" si="15"/>
        <v>83519.32</v>
      </c>
      <c r="G112" s="16">
        <v>83519.32</v>
      </c>
      <c r="H112" s="16">
        <v>83519.32</v>
      </c>
      <c r="I112" s="16">
        <f t="shared" si="13"/>
        <v>0</v>
      </c>
    </row>
    <row r="113" spans="2:9" ht="12.75">
      <c r="B113" s="13" t="s">
        <v>39</v>
      </c>
      <c r="C113" s="11"/>
      <c r="D113" s="15">
        <v>1310000</v>
      </c>
      <c r="E113" s="16">
        <v>-728993.48</v>
      </c>
      <c r="F113" s="16">
        <f t="shared" si="15"/>
        <v>581006.52</v>
      </c>
      <c r="G113" s="16">
        <v>581006.52</v>
      </c>
      <c r="H113" s="16">
        <v>581006.52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2086795</v>
      </c>
      <c r="F114" s="15">
        <f>SUM(F115:F123)</f>
        <v>2086795</v>
      </c>
      <c r="G114" s="15">
        <f>SUM(G115:G123)</f>
        <v>1948794</v>
      </c>
      <c r="H114" s="15">
        <f>SUM(H115:H123)</f>
        <v>1948794</v>
      </c>
      <c r="I114" s="16">
        <f t="shared" si="13"/>
        <v>138001</v>
      </c>
    </row>
    <row r="115" spans="2:9" ht="12.75">
      <c r="B115" s="13" t="s">
        <v>41</v>
      </c>
      <c r="C115" s="11"/>
      <c r="D115" s="15">
        <v>0</v>
      </c>
      <c r="E115" s="16">
        <v>2086795</v>
      </c>
      <c r="F115" s="16">
        <f>D115+E115</f>
        <v>2086795</v>
      </c>
      <c r="G115" s="16">
        <v>1948794</v>
      </c>
      <c r="H115" s="16">
        <v>1948794</v>
      </c>
      <c r="I115" s="16">
        <f t="shared" si="13"/>
        <v>138001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0</v>
      </c>
      <c r="F118" s="16">
        <f t="shared" si="16"/>
        <v>0</v>
      </c>
      <c r="G118" s="16">
        <v>0</v>
      </c>
      <c r="H118" s="16">
        <v>0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1910000</v>
      </c>
      <c r="E124" s="15">
        <f>SUM(E125:E133)</f>
        <v>-1110982.09</v>
      </c>
      <c r="F124" s="15">
        <f>SUM(F125:F133)</f>
        <v>799017.9099999999</v>
      </c>
      <c r="G124" s="15">
        <f>SUM(G125:G133)</f>
        <v>794593.1</v>
      </c>
      <c r="H124" s="15">
        <f>SUM(H125:H133)</f>
        <v>794593.1</v>
      </c>
      <c r="I124" s="16">
        <f t="shared" si="13"/>
        <v>4424.8099999999395</v>
      </c>
    </row>
    <row r="125" spans="2:9" ht="12.75">
      <c r="B125" s="13" t="s">
        <v>51</v>
      </c>
      <c r="C125" s="11"/>
      <c r="D125" s="15">
        <v>410000</v>
      </c>
      <c r="E125" s="16">
        <v>-30882.09</v>
      </c>
      <c r="F125" s="16">
        <f>D125+E125</f>
        <v>379117.91</v>
      </c>
      <c r="G125" s="16">
        <v>374693.1</v>
      </c>
      <c r="H125" s="16">
        <v>374693.1</v>
      </c>
      <c r="I125" s="16">
        <f t="shared" si="13"/>
        <v>4424.809999999998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419900</v>
      </c>
      <c r="F128" s="16">
        <f t="shared" si="17"/>
        <v>419900</v>
      </c>
      <c r="G128" s="16">
        <v>419900</v>
      </c>
      <c r="H128" s="16">
        <v>419900</v>
      </c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1500000</v>
      </c>
      <c r="E130" s="16">
        <v>-1500000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27791000</v>
      </c>
      <c r="E134" s="15">
        <f>SUM(E135:E137)</f>
        <v>13803962.15</v>
      </c>
      <c r="F134" s="15">
        <f>SUM(F135:F137)</f>
        <v>41594962.15</v>
      </c>
      <c r="G134" s="15">
        <f>SUM(G135:G137)</f>
        <v>41524525.77</v>
      </c>
      <c r="H134" s="15">
        <f>SUM(H135:H137)</f>
        <v>4547518.75</v>
      </c>
      <c r="I134" s="16">
        <f t="shared" si="13"/>
        <v>70436.37999999523</v>
      </c>
    </row>
    <row r="135" spans="2:9" ht="12.75">
      <c r="B135" s="13" t="s">
        <v>61</v>
      </c>
      <c r="C135" s="11"/>
      <c r="D135" s="15">
        <v>27791000</v>
      </c>
      <c r="E135" s="16">
        <v>535640.06</v>
      </c>
      <c r="F135" s="16">
        <f>D135+E135</f>
        <v>28326640.06</v>
      </c>
      <c r="G135" s="16">
        <v>28256203.78</v>
      </c>
      <c r="H135" s="16">
        <v>4547518.75</v>
      </c>
      <c r="I135" s="16">
        <f t="shared" si="13"/>
        <v>70436.27999999747</v>
      </c>
    </row>
    <row r="136" spans="2:9" ht="12.75">
      <c r="B136" s="13" t="s">
        <v>62</v>
      </c>
      <c r="C136" s="11"/>
      <c r="D136" s="15">
        <v>0</v>
      </c>
      <c r="E136" s="16">
        <v>13268322.09</v>
      </c>
      <c r="F136" s="16">
        <f>D136+E136</f>
        <v>13268322.09</v>
      </c>
      <c r="G136" s="16">
        <v>13268321.99</v>
      </c>
      <c r="H136" s="16">
        <v>0</v>
      </c>
      <c r="I136" s="16">
        <f t="shared" si="13"/>
        <v>0.09999999962747097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3000000</v>
      </c>
      <c r="E151" s="15">
        <f>SUM(E152:E158)</f>
        <v>-3000000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3000000</v>
      </c>
      <c r="E158" s="16">
        <v>-3000000</v>
      </c>
      <c r="F158" s="16">
        <f t="shared" si="20"/>
        <v>0</v>
      </c>
      <c r="G158" s="16">
        <v>0</v>
      </c>
      <c r="H158" s="16">
        <v>0</v>
      </c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203883900</v>
      </c>
      <c r="E160" s="14">
        <f t="shared" si="21"/>
        <v>52940759.73</v>
      </c>
      <c r="F160" s="14">
        <f t="shared" si="21"/>
        <v>256824659.73</v>
      </c>
      <c r="G160" s="14">
        <f t="shared" si="21"/>
        <v>256231890.47</v>
      </c>
      <c r="H160" s="14">
        <f t="shared" si="21"/>
        <v>215108136.95999998</v>
      </c>
      <c r="I160" s="14">
        <f t="shared" si="21"/>
        <v>592769.2599999934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2016-12-20T19:53:14Z</cp:lastPrinted>
  <dcterms:created xsi:type="dcterms:W3CDTF">2016-10-11T20:25:15Z</dcterms:created>
  <dcterms:modified xsi:type="dcterms:W3CDTF">2021-08-25T20:48:20Z</dcterms:modified>
  <cp:category/>
  <cp:version/>
  <cp:contentType/>
  <cp:contentStatus/>
</cp:coreProperties>
</file>