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bras Publicas\Documents\ADMON 2021 2024\EJERCICIO 2022\DIRECTO MUNICIPAL 2022\LICITACIONES\LICITACION PUBLICA 001\BASES LICITACION LPE-P22-001\"/>
    </mc:Choice>
  </mc:AlternateContent>
  <xr:revisionPtr revIDLastSave="0" documentId="13_ncr:1_{C10A0FF0-7045-4349-9F01-155301A3AB67}" xr6:coauthVersionLast="47" xr6:coauthVersionMax="47" xr10:uidLastSave="{00000000-0000-0000-0000-000000000000}"/>
  <bookViews>
    <workbookView xWindow="1695" yWindow="60" windowWidth="15225" windowHeight="15465" xr2:uid="{63CA8179-54BA-464F-9484-CF601B8F37C4}"/>
  </bookViews>
  <sheets>
    <sheet name="Hoja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9" i="1" l="1"/>
  <c r="F20" i="1" s="1"/>
  <c r="B11" i="1"/>
  <c r="B7" i="1"/>
  <c r="A6" i="1"/>
  <c r="C5" i="1"/>
  <c r="F21" i="1" l="1"/>
</calcChain>
</file>

<file path=xl/sharedStrings.xml><?xml version="1.0" encoding="utf-8"?>
<sst xmlns="http://schemas.openxmlformats.org/spreadsheetml/2006/main" count="31" uniqueCount="29">
  <si>
    <t>PRESUPUESTO</t>
  </si>
  <si>
    <t>CONCURSO NO.</t>
  </si>
  <si>
    <t>FECHA DE APERTURA</t>
  </si>
  <si>
    <t>DESCRIPCIÓN DE LA OBRA</t>
  </si>
  <si>
    <t>UBICACIÓN DE LA OBRA</t>
  </si>
  <si>
    <t>CAPITULO No. 2</t>
  </si>
  <si>
    <t>NO. DE CONCEPTO</t>
  </si>
  <si>
    <t>DESCRIPCIÓN DEL CONCEPTO</t>
  </si>
  <si>
    <t>UNIDAD</t>
  </si>
  <si>
    <t>CANTIDAD</t>
  </si>
  <si>
    <t>P.U.</t>
  </si>
  <si>
    <t>IMPORTE</t>
  </si>
  <si>
    <t>NO. DE MATRIZ</t>
  </si>
  <si>
    <t xml:space="preserve">  VELARIA</t>
  </si>
  <si>
    <t>LIMP025</t>
  </si>
  <si>
    <t xml:space="preserve">      LEVANTAMIENTO TOPOGRÁFICO DE ESTRUCTURA EXISTENTE PARA DETERMINAR LA CONFECCIÓN DE LA MEMBRANA QUE CUBRIRÁ EL ÁREA DE LIENZO CHARRO.</t>
  </si>
  <si>
    <t>m2</t>
  </si>
  <si>
    <t>PINT101</t>
  </si>
  <si>
    <t xml:space="preserve">      LIMPIEZA MECÁNICA DE TUBERÍA DE ACERO EXISTENTE, PRIMARIO ESTRUCTURAL Y ACABADO EPÓXICO CON RETARDÁNTE AL FUEGO, 3 AÑOS DE GARANTÍA, INCLUYE: GENIE 80 PIES, HERRAMIENTA Y EQUIPO NECESARIO PARA SU CORRECTA EJECUCIÓN, MANO DE OBRA ESPECIALIZADA, TRABAJO TERMINADO.</t>
  </si>
  <si>
    <t>kg</t>
  </si>
  <si>
    <t>TECH021</t>
  </si>
  <si>
    <t xml:space="preserve">      SUMINISTRO Y COLOCACIÓN DE MEMBRANA SERGE FERRARI FLEXLIGHT ADVANCED 1002 WHITE S2, INCLUYE: DISEÑO, CORTE Y  CONFECCIÓN, MONTAJE DE MEMBRANA, SISTEMA DE CLAMPING DE ALUMINIO, INGENIERÍA Y PATRONES DE MEMBRANA, DESPERDICIOS, FLETES Y EMBALAJES LIBRE A BORDO EN EL LUGAR DE LOS TRABAJOS Y TODO LO NECESARIO PARA SU CORRECTA COLOCACIÓN, TRABAJO TERMINADO.</t>
  </si>
  <si>
    <t>LIMZ030</t>
  </si>
  <si>
    <t xml:space="preserve">      LIMPIEZA GENERAL DE LA OBRA.</t>
  </si>
  <si>
    <t xml:space="preserve">SUBTOTAL </t>
  </si>
  <si>
    <t>I.V.A.</t>
  </si>
  <si>
    <t>TOTAL</t>
  </si>
  <si>
    <t>PARTICIPACIONES 2022</t>
  </si>
  <si>
    <t>P-07001/22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</si>
</sst>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&quot;$&quot;#,##0.00"/>
    <numFmt numFmtId="166" formatCode="_-[$$-80A]* #,##0.00_-;\-[$$-80A]* #,##0.00_-;_-[$$-80A]* &quot;-&quot;??_-;_-@_-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badi MT Condensed Light"/>
      <family val="2"/>
    </font>
    <font>
      <b/>
      <sz val="9"/>
      <name val="Calibri"/>
      <family val="2"/>
      <scheme val="minor"/>
    </font>
    <font>
      <sz val="10"/>
      <name val="Abadi MT Condensed Light"/>
      <family val="2"/>
    </font>
    <font>
      <b/>
      <sz val="10"/>
      <name val="Abadi MT Condensed Light"/>
      <family val="2"/>
    </font>
    <font>
      <b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2" fillId="0" borderId="0" xfId="0" applyNumberFormat="1" applyFont="1" applyAlignment="1">
      <alignment horizontal="center" vertical="top"/>
    </xf>
    <xf numFmtId="0" fontId="4" fillId="0" borderId="0" xfId="0" applyFont="1" applyAlignment="1">
      <alignment vertical="top"/>
    </xf>
    <xf numFmtId="4" fontId="4" fillId="0" borderId="0" xfId="0" applyNumberFormat="1" applyFont="1" applyAlignment="1">
      <alignment horizontal="center" vertical="top"/>
    </xf>
    <xf numFmtId="4" fontId="4" fillId="0" borderId="0" xfId="0" applyNumberFormat="1" applyFont="1" applyAlignment="1">
      <alignment vertical="top"/>
    </xf>
    <xf numFmtId="4" fontId="5" fillId="0" borderId="0" xfId="0" applyNumberFormat="1" applyFont="1" applyAlignment="1">
      <alignment vertical="top"/>
    </xf>
    <xf numFmtId="4" fontId="4" fillId="0" borderId="1" xfId="0" applyNumberFormat="1" applyFont="1" applyBorder="1" applyAlignment="1">
      <alignment horizontal="left" vertical="top"/>
    </xf>
    <xf numFmtId="4" fontId="4" fillId="0" borderId="2" xfId="0" applyNumberFormat="1" applyFont="1" applyBorder="1" applyAlignment="1">
      <alignment horizontal="left" vertical="top"/>
    </xf>
    <xf numFmtId="4" fontId="4" fillId="0" borderId="3" xfId="0" applyNumberFormat="1" applyFont="1" applyBorder="1" applyAlignment="1">
      <alignment horizontal="center" vertical="top"/>
    </xf>
    <xf numFmtId="4" fontId="4" fillId="0" borderId="3" xfId="0" applyNumberFormat="1" applyFont="1" applyBorder="1" applyAlignment="1">
      <alignment vertical="top"/>
    </xf>
    <xf numFmtId="4" fontId="4" fillId="0" borderId="4" xfId="0" applyNumberFormat="1" applyFont="1" applyBorder="1" applyAlignment="1">
      <alignment vertical="top"/>
    </xf>
    <xf numFmtId="4" fontId="2" fillId="0" borderId="5" xfId="0" quotePrefix="1" applyNumberFormat="1" applyFont="1" applyBorder="1" applyAlignment="1">
      <alignment horizontal="left" vertical="top"/>
    </xf>
    <xf numFmtId="0" fontId="4" fillId="0" borderId="6" xfId="0" applyFont="1" applyBorder="1" applyAlignment="1">
      <alignment vertical="top"/>
    </xf>
    <xf numFmtId="4" fontId="6" fillId="0" borderId="6" xfId="0" applyNumberFormat="1" applyFont="1" applyBorder="1" applyAlignment="1">
      <alignment horizontal="justify" vertical="top"/>
    </xf>
    <xf numFmtId="4" fontId="6" fillId="0" borderId="7" xfId="0" applyNumberFormat="1" applyFont="1" applyBorder="1" applyAlignment="1">
      <alignment horizontal="justify" vertical="top"/>
    </xf>
    <xf numFmtId="4" fontId="6" fillId="0" borderId="8" xfId="0" applyNumberFormat="1" applyFont="1" applyBorder="1" applyAlignment="1">
      <alignment horizontal="justify" vertical="top"/>
    </xf>
    <xf numFmtId="4" fontId="7" fillId="0" borderId="1" xfId="0" applyNumberFormat="1" applyFont="1" applyBorder="1" applyAlignment="1">
      <alignment horizontal="justify" vertical="top"/>
    </xf>
    <xf numFmtId="4" fontId="4" fillId="0" borderId="9" xfId="0" applyNumberFormat="1" applyFont="1" applyBorder="1" applyAlignment="1">
      <alignment horizontal="left" vertical="top"/>
    </xf>
    <xf numFmtId="4" fontId="4" fillId="0" borderId="10" xfId="0" applyNumberFormat="1" applyFont="1" applyBorder="1" applyAlignment="1">
      <alignment vertical="top"/>
    </xf>
    <xf numFmtId="4" fontId="7" fillId="0" borderId="5" xfId="0" applyNumberFormat="1" applyFont="1" applyBorder="1" applyAlignment="1">
      <alignment horizontal="justify" vertical="top"/>
    </xf>
    <xf numFmtId="0" fontId="8" fillId="0" borderId="6" xfId="0" applyFont="1" applyBorder="1" applyAlignment="1">
      <alignment horizontal="left" vertical="top"/>
    </xf>
    <xf numFmtId="0" fontId="2" fillId="0" borderId="6" xfId="0" applyFont="1" applyBorder="1" applyAlignment="1">
      <alignment horizontal="center" vertical="top"/>
    </xf>
    <xf numFmtId="4" fontId="3" fillId="0" borderId="7" xfId="0" applyNumberFormat="1" applyFont="1" applyBorder="1" applyAlignment="1">
      <alignment horizontal="center" vertical="top"/>
    </xf>
    <xf numFmtId="4" fontId="3" fillId="0" borderId="7" xfId="0" applyNumberFormat="1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9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4" fontId="3" fillId="0" borderId="0" xfId="0" applyNumberFormat="1" applyFont="1" applyAlignment="1">
      <alignment horizontal="center" vertical="top"/>
    </xf>
    <xf numFmtId="4" fontId="3" fillId="0" borderId="0" xfId="0" applyNumberFormat="1" applyFont="1" applyAlignment="1">
      <alignment vertical="top"/>
    </xf>
    <xf numFmtId="0" fontId="9" fillId="0" borderId="11" xfId="0" applyFont="1" applyBorder="1" applyAlignment="1">
      <alignment vertical="top"/>
    </xf>
    <xf numFmtId="0" fontId="10" fillId="0" borderId="2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4" fontId="10" fillId="0" borderId="1" xfId="0" applyNumberFormat="1" applyFont="1" applyBorder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6" xfId="0" applyFont="1" applyBorder="1" applyAlignment="1">
      <alignment horizontal="center" vertical="top"/>
    </xf>
    <xf numFmtId="0" fontId="11" fillId="0" borderId="5" xfId="0" applyFont="1" applyBorder="1" applyAlignment="1">
      <alignment horizontal="center" vertical="top"/>
    </xf>
    <xf numFmtId="4" fontId="11" fillId="0" borderId="5" xfId="0" applyNumberFormat="1" applyFont="1" applyBorder="1" applyAlignment="1">
      <alignment horizontal="center" vertical="top"/>
    </xf>
    <xf numFmtId="4" fontId="11" fillId="0" borderId="5" xfId="0" applyNumberFormat="1" applyFont="1" applyBorder="1" applyAlignment="1">
      <alignment vertical="top"/>
    </xf>
    <xf numFmtId="0" fontId="11" fillId="0" borderId="5" xfId="0" applyFont="1" applyBorder="1" applyAlignment="1">
      <alignment vertical="top"/>
    </xf>
    <xf numFmtId="4" fontId="2" fillId="0" borderId="0" xfId="0" applyNumberFormat="1" applyFont="1" applyAlignment="1">
      <alignment horizontal="justify" vertical="top"/>
    </xf>
    <xf numFmtId="0" fontId="10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3" fillId="0" borderId="0" xfId="0" applyFont="1" applyAlignment="1">
      <alignment horizontal="justify" vertical="top"/>
    </xf>
    <xf numFmtId="0" fontId="11" fillId="0" borderId="0" xfId="0" applyFont="1" applyAlignment="1">
      <alignment horizontal="justify" vertical="top"/>
    </xf>
    <xf numFmtId="2" fontId="3" fillId="0" borderId="0" xfId="0" applyNumberFormat="1" applyFont="1" applyAlignment="1">
      <alignment vertical="top"/>
    </xf>
    <xf numFmtId="164" fontId="3" fillId="0" borderId="0" xfId="0" applyNumberFormat="1" applyFont="1" applyAlignment="1">
      <alignment vertical="top"/>
    </xf>
    <xf numFmtId="0" fontId="11" fillId="0" borderId="0" xfId="0" applyFont="1" applyAlignment="1">
      <alignment vertical="top" wrapText="1"/>
    </xf>
    <xf numFmtId="0" fontId="10" fillId="0" borderId="0" xfId="0" applyFont="1" applyAlignment="1">
      <alignment horizontal="left" vertical="top" wrapText="1"/>
    </xf>
    <xf numFmtId="166" fontId="10" fillId="0" borderId="0" xfId="1" applyNumberFormat="1" applyFont="1" applyAlignment="1">
      <alignment horizontal="justify" vertical="top" wrapText="1"/>
    </xf>
    <xf numFmtId="0" fontId="10" fillId="0" borderId="0" xfId="0" applyFont="1" applyAlignment="1">
      <alignment vertical="top" wrapText="1"/>
    </xf>
    <xf numFmtId="166" fontId="10" fillId="0" borderId="0" xfId="1" applyNumberFormat="1" applyFont="1" applyAlignment="1">
      <alignment vertical="top" wrapText="1"/>
    </xf>
    <xf numFmtId="0" fontId="11" fillId="0" borderId="0" xfId="0" applyFont="1" applyAlignment="1">
      <alignment horizontal="center" vertical="top"/>
    </xf>
    <xf numFmtId="0" fontId="10" fillId="0" borderId="0" xfId="0" applyFont="1" applyAlignment="1">
      <alignment horizontal="justify" vertical="top" wrapText="1"/>
    </xf>
    <xf numFmtId="2" fontId="11" fillId="0" borderId="0" xfId="0" applyNumberFormat="1" applyFont="1" applyAlignment="1">
      <alignment vertical="top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bras%20Publicas/Documents/ADMON%202021%202024/EJERCICIO%202022/DIRECTO%20MUNICIPAL%202022/1%20EXPEDIENTE%20TEC/P%2007001-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IS"/>
      <sheetName val="EXP-TEC"/>
      <sheetName val="CALEN"/>
      <sheetName val="PR-DESGL"/>
      <sheetName val="DICT-I-AMB"/>
      <sheetName val="UBIC"/>
      <sheetName val="LOCALIZA"/>
      <sheetName val="TEC.VARIAS"/>
      <sheetName val="INF-T-PAV"/>
      <sheetName val="INF-ALCANTA"/>
      <sheetName val="INF-A-P"/>
      <sheetName val="COMITE"/>
      <sheetName val="ACEPTACION"/>
    </sheetNames>
    <sheetDataSet>
      <sheetData sheetId="0"/>
      <sheetData sheetId="1">
        <row r="16">
          <cell r="D16" t="str">
            <v xml:space="preserve">REHABILITACIÓN DE TECHADO EN ESPACIO PUBLICO MULTIDEPORTIVO </v>
          </cell>
        </row>
        <row r="17">
          <cell r="D17" t="str">
            <v>LIENZO CHARRO SOLIDARIDAD</v>
          </cell>
        </row>
        <row r="21">
          <cell r="E21" t="str">
            <v>RINCÓN DE ROMOS</v>
          </cell>
        </row>
        <row r="69">
          <cell r="C69" t="str">
            <v>CALLE GILBERTO ROMO NAJERA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7A1B1-7B45-4223-92AC-CADE4FD802A0}">
  <dimension ref="A1:I24"/>
  <sheetViews>
    <sheetView tabSelected="1" workbookViewId="0">
      <selection activeCell="B5" sqref="B5"/>
    </sheetView>
  </sheetViews>
  <sheetFormatPr baseColWidth="10" defaultRowHeight="11.25"/>
  <cols>
    <col min="1" max="1" width="14.28515625" style="3" customWidth="1"/>
    <col min="2" max="2" width="61" style="3" customWidth="1"/>
    <col min="3" max="3" width="10.140625" style="29" customWidth="1"/>
    <col min="4" max="4" width="12.7109375" style="31" customWidth="1"/>
    <col min="5" max="5" width="10.85546875" style="31" customWidth="1"/>
    <col min="6" max="6" width="13.28515625" style="3" customWidth="1"/>
    <col min="7" max="7" width="11.42578125" style="3"/>
    <col min="8" max="8" width="14.28515625" style="3" bestFit="1" customWidth="1"/>
    <col min="9" max="16384" width="11.42578125" style="3"/>
  </cols>
  <sheetData>
    <row r="1" spans="1:9" ht="12.75">
      <c r="A1" s="1" t="s">
        <v>27</v>
      </c>
      <c r="B1" s="1"/>
      <c r="C1" s="1"/>
      <c r="D1" s="1"/>
      <c r="E1" s="1"/>
      <c r="F1" s="1"/>
      <c r="G1" s="2"/>
      <c r="H1" s="2"/>
      <c r="I1" s="2"/>
    </row>
    <row r="2" spans="1:9" s="5" customFormat="1" ht="12.75">
      <c r="A2" s="4" t="s">
        <v>0</v>
      </c>
      <c r="B2" s="4"/>
      <c r="C2" s="4"/>
      <c r="D2" s="4"/>
      <c r="E2" s="4"/>
      <c r="F2" s="4"/>
    </row>
    <row r="3" spans="1:9" s="5" customFormat="1" ht="12.75">
      <c r="A3" s="6"/>
      <c r="B3" s="6"/>
      <c r="C3" s="6"/>
      <c r="D3" s="6"/>
      <c r="E3" s="7"/>
      <c r="F3" s="8" t="s">
        <v>28</v>
      </c>
    </row>
    <row r="4" spans="1:9" s="5" customFormat="1" ht="12.75">
      <c r="A4" s="9" t="s">
        <v>1</v>
      </c>
      <c r="B4" s="9" t="s">
        <v>2</v>
      </c>
      <c r="C4" s="10" t="s">
        <v>3</v>
      </c>
      <c r="D4" s="11"/>
      <c r="E4" s="12"/>
      <c r="F4" s="13"/>
    </row>
    <row r="5" spans="1:9" s="5" customFormat="1" ht="25.5" customHeight="1">
      <c r="A5" s="14"/>
      <c r="B5" s="15"/>
      <c r="C5" s="16" t="str">
        <f>'[1]EXP-TEC'!D16</f>
        <v xml:space="preserve">REHABILITACIÓN DE TECHADO EN ESPACIO PUBLICO MULTIDEPORTIVO </v>
      </c>
      <c r="D5" s="17"/>
      <c r="E5" s="17"/>
      <c r="F5" s="18"/>
    </row>
    <row r="6" spans="1:9" s="5" customFormat="1" ht="12.75">
      <c r="A6" s="19" t="str">
        <f>'[1]EXP-TEC'!E21</f>
        <v>RINCÓN DE ROMOS</v>
      </c>
      <c r="B6" s="20" t="s">
        <v>4</v>
      </c>
      <c r="C6" s="10" t="s">
        <v>5</v>
      </c>
      <c r="D6" s="11"/>
      <c r="E6" s="12"/>
      <c r="F6" s="21"/>
    </row>
    <row r="7" spans="1:9" ht="12.75">
      <c r="A7" s="22"/>
      <c r="B7" s="23" t="str">
        <f>+'[1]EXP-TEC'!C69</f>
        <v>CALLE GILBERTO ROMO NAJERA</v>
      </c>
      <c r="C7" s="24"/>
      <c r="D7" s="25"/>
      <c r="E7" s="26"/>
      <c r="F7" s="27"/>
    </row>
    <row r="8" spans="1:9">
      <c r="B8" s="28"/>
      <c r="D8" s="30"/>
    </row>
    <row r="9" spans="1:9" s="36" customFormat="1" ht="12">
      <c r="A9" s="32" t="s">
        <v>6</v>
      </c>
      <c r="B9" s="33" t="s">
        <v>7</v>
      </c>
      <c r="C9" s="34" t="s">
        <v>8</v>
      </c>
      <c r="D9" s="35" t="s">
        <v>9</v>
      </c>
      <c r="E9" s="35" t="s">
        <v>10</v>
      </c>
      <c r="F9" s="34" t="s">
        <v>11</v>
      </c>
    </row>
    <row r="10" spans="1:9" s="36" customFormat="1" ht="12">
      <c r="A10" s="32" t="s">
        <v>12</v>
      </c>
      <c r="B10" s="37"/>
      <c r="C10" s="38"/>
      <c r="D10" s="39"/>
      <c r="E10" s="40"/>
      <c r="F10" s="41"/>
    </row>
    <row r="11" spans="1:9" s="36" customFormat="1" ht="25.5">
      <c r="A11" s="5"/>
      <c r="B11" s="42" t="str">
        <f>CONCATENATE('[1]EXP-TEC'!D16,'[1]EXP-TEC'!D17)</f>
        <v>REHABILITACIÓN DE TECHADO EN ESPACIO PUBLICO MULTIDEPORTIVO LIENZO CHARRO SOLIDARIDAD</v>
      </c>
      <c r="C11" s="5"/>
      <c r="D11" s="5"/>
      <c r="E11" s="7"/>
      <c r="F11" s="7"/>
    </row>
    <row r="12" spans="1:9" s="44" customFormat="1" ht="12">
      <c r="A12" s="36"/>
      <c r="B12" s="43" t="s">
        <v>13</v>
      </c>
      <c r="C12" s="36"/>
      <c r="D12" s="36"/>
      <c r="E12" s="36"/>
      <c r="F12" s="36"/>
    </row>
    <row r="13" spans="1:9" ht="33.75">
      <c r="A13" s="3" t="s">
        <v>14</v>
      </c>
      <c r="B13" s="45" t="s">
        <v>15</v>
      </c>
      <c r="C13" s="29" t="s">
        <v>16</v>
      </c>
      <c r="D13" s="31">
        <v>3550</v>
      </c>
      <c r="F13" s="31"/>
    </row>
    <row r="14" spans="1:9" ht="60">
      <c r="A14" s="3" t="s">
        <v>17</v>
      </c>
      <c r="B14" s="46" t="s">
        <v>18</v>
      </c>
      <c r="C14" s="29" t="s">
        <v>19</v>
      </c>
      <c r="D14" s="31">
        <v>70000</v>
      </c>
      <c r="F14" s="31"/>
    </row>
    <row r="15" spans="1:9" ht="67.5">
      <c r="A15" s="3" t="s">
        <v>20</v>
      </c>
      <c r="B15" s="45" t="s">
        <v>21</v>
      </c>
      <c r="C15" s="29" t="s">
        <v>16</v>
      </c>
      <c r="D15" s="47">
        <v>3550</v>
      </c>
      <c r="F15" s="31"/>
      <c r="G15" s="48"/>
    </row>
    <row r="16" spans="1:9">
      <c r="A16" s="3" t="s">
        <v>22</v>
      </c>
      <c r="B16" s="45" t="s">
        <v>23</v>
      </c>
      <c r="C16" s="3" t="s">
        <v>16</v>
      </c>
      <c r="D16" s="47">
        <v>3550</v>
      </c>
      <c r="F16" s="31"/>
    </row>
    <row r="17" spans="1:6" s="44" customFormat="1">
      <c r="A17" s="3"/>
      <c r="B17" s="45"/>
      <c r="C17" s="3"/>
      <c r="D17" s="47"/>
      <c r="E17" s="31"/>
      <c r="F17" s="31"/>
    </row>
    <row r="18" spans="1:6" ht="12">
      <c r="A18" s="49"/>
      <c r="B18" s="49"/>
      <c r="C18" s="49"/>
      <c r="D18" s="49"/>
      <c r="E18" s="49"/>
      <c r="F18" s="36"/>
    </row>
    <row r="19" spans="1:6" ht="12">
      <c r="A19" s="49"/>
      <c r="B19" s="36"/>
      <c r="C19" s="49"/>
      <c r="D19" s="49"/>
      <c r="E19" s="50" t="s">
        <v>24</v>
      </c>
      <c r="F19" s="51">
        <f>SUM(F13:F18)</f>
        <v>0</v>
      </c>
    </row>
    <row r="20" spans="1:6" ht="12">
      <c r="A20" s="49"/>
      <c r="B20" s="49"/>
      <c r="C20" s="49"/>
      <c r="D20" s="49"/>
      <c r="E20" s="52" t="s">
        <v>25</v>
      </c>
      <c r="F20" s="53">
        <f>ROUND(F19*16%,2)</f>
        <v>0</v>
      </c>
    </row>
    <row r="21" spans="1:6" ht="12">
      <c r="A21" s="49"/>
      <c r="B21" s="49"/>
      <c r="C21" s="49"/>
      <c r="D21" s="49"/>
      <c r="E21" s="52" t="s">
        <v>26</v>
      </c>
      <c r="F21" s="51">
        <f>+F19+F20</f>
        <v>0</v>
      </c>
    </row>
    <row r="22" spans="1:6" ht="12">
      <c r="A22" s="54"/>
      <c r="B22" s="55"/>
      <c r="C22" s="54"/>
      <c r="D22" s="36"/>
      <c r="E22" s="36"/>
      <c r="F22" s="56"/>
    </row>
    <row r="24" spans="1:6">
      <c r="F24" s="48"/>
    </row>
  </sheetData>
  <mergeCells count="4">
    <mergeCell ref="A1:F1"/>
    <mergeCell ref="A2:F2"/>
    <mergeCell ref="C5:F5"/>
    <mergeCell ref="A6:A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Obras Publicas</dc:creator>
  <cp:lastModifiedBy>Obras Publicas</cp:lastModifiedBy>
  <dcterms:created xsi:type="dcterms:W3CDTF">2022-11-29T17:31:03Z</dcterms:created>
  <dcterms:modified xsi:type="dcterms:W3CDTF">2022-11-29T17:32:56Z</dcterms:modified>
</cp:coreProperties>
</file>